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cky\SIMONA PIRAS Dropbox\Simona Piras\PC\Desktop\SIMONA\ORISTANO SERVIZI\LAVORI E PUBBLICAZIONI\TEMPESTIVITA PAGAMENTI\"/>
    </mc:Choice>
  </mc:AlternateContent>
  <xr:revisionPtr revIDLastSave="0" documentId="13_ncr:1_{92E49C7F-2682-40F7-8125-E07A15061F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definedNames>
    <definedName name="_xlnm._FilterDatabase" localSheetId="0" hidden="1">Foglio1!$A$8:$O$117</definedName>
    <definedName name="_xlnm.Print_Area" localSheetId="0">Foglio1!$A$1:$O$123</definedName>
  </definedNames>
  <calcPr calcId="181029"/>
</workbook>
</file>

<file path=xl/calcChain.xml><?xml version="1.0" encoding="utf-8"?>
<calcChain xmlns="http://schemas.openxmlformats.org/spreadsheetml/2006/main">
  <c r="H118" i="1" l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N50" i="1"/>
  <c r="O50" i="1" s="1"/>
  <c r="N62" i="1"/>
  <c r="O62" i="1" s="1"/>
  <c r="N85" i="1"/>
  <c r="O85" i="1" s="1"/>
  <c r="N96" i="1"/>
  <c r="O96" i="1" s="1"/>
  <c r="N112" i="1"/>
  <c r="O112" i="1" s="1"/>
  <c r="N9" i="1"/>
  <c r="O9" i="1" s="1"/>
  <c r="N115" i="1"/>
  <c r="O115" i="1" s="1"/>
  <c r="N116" i="1"/>
  <c r="O116" i="1" s="1"/>
  <c r="N117" i="1"/>
  <c r="O117" i="1" s="1"/>
  <c r="L111" i="1"/>
  <c r="N111" i="1" s="1"/>
  <c r="O111" i="1" s="1"/>
  <c r="N113" i="1"/>
  <c r="O113" i="1" s="1"/>
  <c r="N114" i="1"/>
  <c r="O114" i="1" s="1"/>
  <c r="L97" i="1"/>
  <c r="N97" i="1" s="1"/>
  <c r="O97" i="1" s="1"/>
  <c r="L98" i="1"/>
  <c r="N98" i="1" s="1"/>
  <c r="O98" i="1" s="1"/>
  <c r="L99" i="1"/>
  <c r="N99" i="1" s="1"/>
  <c r="O99" i="1" s="1"/>
  <c r="L100" i="1"/>
  <c r="N100" i="1" s="1"/>
  <c r="O100" i="1" s="1"/>
  <c r="N101" i="1"/>
  <c r="O101" i="1" s="1"/>
  <c r="L102" i="1"/>
  <c r="N102" i="1" s="1"/>
  <c r="O102" i="1" s="1"/>
  <c r="L103" i="1"/>
  <c r="N103" i="1" s="1"/>
  <c r="O103" i="1" s="1"/>
  <c r="L104" i="1"/>
  <c r="N104" i="1" s="1"/>
  <c r="O104" i="1" s="1"/>
  <c r="L105" i="1"/>
  <c r="N105" i="1" s="1"/>
  <c r="O105" i="1" s="1"/>
  <c r="L106" i="1"/>
  <c r="N106" i="1" s="1"/>
  <c r="O106" i="1" s="1"/>
  <c r="L107" i="1"/>
  <c r="N107" i="1" s="1"/>
  <c r="O107" i="1" s="1"/>
  <c r="L108" i="1"/>
  <c r="N108" i="1" s="1"/>
  <c r="O108" i="1" s="1"/>
  <c r="L109" i="1"/>
  <c r="N109" i="1" s="1"/>
  <c r="O109" i="1" s="1"/>
  <c r="L110" i="1"/>
  <c r="N110" i="1" s="1"/>
  <c r="O110" i="1" s="1"/>
  <c r="L82" i="1"/>
  <c r="N82" i="1" s="1"/>
  <c r="O82" i="1" s="1"/>
  <c r="L83" i="1"/>
  <c r="N83" i="1" s="1"/>
  <c r="O83" i="1" s="1"/>
  <c r="L84" i="1"/>
  <c r="N84" i="1" s="1"/>
  <c r="O84" i="1" s="1"/>
  <c r="L86" i="1"/>
  <c r="N86" i="1" s="1"/>
  <c r="O86" i="1" s="1"/>
  <c r="L87" i="1"/>
  <c r="N87" i="1" s="1"/>
  <c r="O87" i="1" s="1"/>
  <c r="L88" i="1"/>
  <c r="N88" i="1" s="1"/>
  <c r="O88" i="1" s="1"/>
  <c r="L89" i="1"/>
  <c r="N89" i="1" s="1"/>
  <c r="O89" i="1" s="1"/>
  <c r="L90" i="1"/>
  <c r="N90" i="1" s="1"/>
  <c r="O90" i="1" s="1"/>
  <c r="L91" i="1"/>
  <c r="N91" i="1" s="1"/>
  <c r="O91" i="1" s="1"/>
  <c r="L92" i="1"/>
  <c r="N92" i="1" s="1"/>
  <c r="O92" i="1" s="1"/>
  <c r="L93" i="1"/>
  <c r="N93" i="1" s="1"/>
  <c r="O93" i="1" s="1"/>
  <c r="N94" i="1"/>
  <c r="O94" i="1" s="1"/>
  <c r="L95" i="1"/>
  <c r="N95" i="1" s="1"/>
  <c r="O95" i="1" s="1"/>
  <c r="L75" i="1"/>
  <c r="N75" i="1" s="1"/>
  <c r="O75" i="1" s="1"/>
  <c r="L76" i="1"/>
  <c r="N76" i="1" s="1"/>
  <c r="O76" i="1" s="1"/>
  <c r="L77" i="1"/>
  <c r="N77" i="1" s="1"/>
  <c r="O77" i="1" s="1"/>
  <c r="L78" i="1"/>
  <c r="N78" i="1" s="1"/>
  <c r="O78" i="1" s="1"/>
  <c r="N79" i="1"/>
  <c r="O79" i="1" s="1"/>
  <c r="L80" i="1"/>
  <c r="N80" i="1" s="1"/>
  <c r="O80" i="1" s="1"/>
  <c r="L81" i="1"/>
  <c r="N81" i="1" s="1"/>
  <c r="O81" i="1" s="1"/>
  <c r="L57" i="1"/>
  <c r="N57" i="1" s="1"/>
  <c r="O57" i="1" s="1"/>
  <c r="L58" i="1"/>
  <c r="N58" i="1" s="1"/>
  <c r="O58" i="1" s="1"/>
  <c r="L59" i="1"/>
  <c r="N59" i="1" s="1"/>
  <c r="O59" i="1" s="1"/>
  <c r="L60" i="1"/>
  <c r="N60" i="1" s="1"/>
  <c r="O60" i="1" s="1"/>
  <c r="L61" i="1"/>
  <c r="N61" i="1" s="1"/>
  <c r="O61" i="1" s="1"/>
  <c r="L63" i="1"/>
  <c r="N63" i="1" s="1"/>
  <c r="O63" i="1" s="1"/>
  <c r="L64" i="1"/>
  <c r="N64" i="1" s="1"/>
  <c r="O64" i="1" s="1"/>
  <c r="N65" i="1"/>
  <c r="O65" i="1" s="1"/>
  <c r="L66" i="1"/>
  <c r="N66" i="1" s="1"/>
  <c r="O66" i="1" s="1"/>
  <c r="L67" i="1"/>
  <c r="N67" i="1" s="1"/>
  <c r="O67" i="1" s="1"/>
  <c r="N68" i="1"/>
  <c r="O68" i="1" s="1"/>
  <c r="L69" i="1"/>
  <c r="N69" i="1" s="1"/>
  <c r="O69" i="1" s="1"/>
  <c r="L70" i="1"/>
  <c r="N70" i="1" s="1"/>
  <c r="O70" i="1" s="1"/>
  <c r="L71" i="1"/>
  <c r="N71" i="1" s="1"/>
  <c r="O71" i="1" s="1"/>
  <c r="L72" i="1"/>
  <c r="N72" i="1" s="1"/>
  <c r="O72" i="1" s="1"/>
  <c r="L73" i="1"/>
  <c r="N73" i="1" s="1"/>
  <c r="O73" i="1" s="1"/>
  <c r="L74" i="1"/>
  <c r="N74" i="1" s="1"/>
  <c r="O74" i="1" s="1"/>
  <c r="L52" i="1"/>
  <c r="N52" i="1" s="1"/>
  <c r="O52" i="1" s="1"/>
  <c r="N53" i="1"/>
  <c r="O53" i="1" s="1"/>
  <c r="L54" i="1"/>
  <c r="N54" i="1" s="1"/>
  <c r="O54" i="1" s="1"/>
  <c r="L55" i="1"/>
  <c r="N55" i="1" s="1"/>
  <c r="O55" i="1" s="1"/>
  <c r="L56" i="1"/>
  <c r="N56" i="1" s="1"/>
  <c r="O56" i="1" s="1"/>
  <c r="L51" i="1"/>
  <c r="N51" i="1" s="1"/>
  <c r="O51" i="1" s="1"/>
  <c r="O118" i="1" l="1"/>
  <c r="M121" i="1" s="1"/>
</calcChain>
</file>

<file path=xl/sharedStrings.xml><?xml version="1.0" encoding="utf-8"?>
<sst xmlns="http://schemas.openxmlformats.org/spreadsheetml/2006/main" count="647" uniqueCount="219">
  <si>
    <t>Data registrazione</t>
  </si>
  <si>
    <t>Sigla</t>
  </si>
  <si>
    <t>Rif. documento</t>
  </si>
  <si>
    <t>Num. registrazione</t>
  </si>
  <si>
    <t>Intestatario</t>
  </si>
  <si>
    <t>Ragione sociale</t>
  </si>
  <si>
    <t>Esercizio</t>
  </si>
  <si>
    <t>Totale documento</t>
  </si>
  <si>
    <t>Descrizione condizione di pagamento</t>
  </si>
  <si>
    <t>Descrizione tipo documento</t>
  </si>
  <si>
    <t>CIG</t>
  </si>
  <si>
    <t>FTA-SP</t>
  </si>
  <si>
    <t>1955 - 30/09/2022</t>
  </si>
  <si>
    <t>Ferralluminio di Franceschi B. &amp; C. Sas</t>
  </si>
  <si>
    <t>BB. 30 GG. DECORRENZA F.M.</t>
  </si>
  <si>
    <t>Fattura di acquisto (conto)(OS)</t>
  </si>
  <si>
    <t>ZA837BC486</t>
  </si>
  <si>
    <t>FPR 336/22 - 30/09/2022</t>
  </si>
  <si>
    <t>Publicem S.n.c. di Melis Gianfranco &amp; C.</t>
  </si>
  <si>
    <t>Z49369CD08</t>
  </si>
  <si>
    <t>FT</t>
  </si>
  <si>
    <t>FPR 5/22 - 03/10/2022</t>
  </si>
  <si>
    <t>ATZORI DAVIDE</t>
  </si>
  <si>
    <t>R.D. RICEVIMENTO FATTURA</t>
  </si>
  <si>
    <t>927918300E</t>
  </si>
  <si>
    <t>457/W&amp;W - 30/09/2022</t>
  </si>
  <si>
    <t>GRAFIK-ART SRL</t>
  </si>
  <si>
    <t>ZBB36CACB7</t>
  </si>
  <si>
    <t>PJ05910742 - 30/09/2022</t>
  </si>
  <si>
    <t>Kuwait Petroleum Italia Spa</t>
  </si>
  <si>
    <t>BB. 30 GG. D.F.</t>
  </si>
  <si>
    <t>Z203601E24</t>
  </si>
  <si>
    <t>V22-04399 - 30/09/2022</t>
  </si>
  <si>
    <t>IDROMED SARDEGNA SRL</t>
  </si>
  <si>
    <t>Z6633B8AE7</t>
  </si>
  <si>
    <t>27/SP - 30/09/2022</t>
  </si>
  <si>
    <t>Agrinova S.a.s. dei F.lli L. e M. Pinna</t>
  </si>
  <si>
    <t>ZB136B7336</t>
  </si>
  <si>
    <t>452/17 - 30/09/2022</t>
  </si>
  <si>
    <t>NEXUMSTP SPA</t>
  </si>
  <si>
    <t>92896773F9</t>
  </si>
  <si>
    <t>9104003013 - 30/09/2022</t>
  </si>
  <si>
    <t>Coopservice Soc. Coop.p.a.</t>
  </si>
  <si>
    <t>BB. 60 GG. DECORRENZA F.M.</t>
  </si>
  <si>
    <t>Z7E30CA3B0</t>
  </si>
  <si>
    <t>7416 - 01/10/2022</t>
  </si>
  <si>
    <t>SAFEFLEET SRL</t>
  </si>
  <si>
    <t>ZBE36B73C6</t>
  </si>
  <si>
    <t>05008378 - 07/10/2022</t>
  </si>
  <si>
    <t>F.lli Ibba Srl</t>
  </si>
  <si>
    <t>M027502618 - 01/10/2022</t>
  </si>
  <si>
    <t>FASTWEB SPA</t>
  </si>
  <si>
    <t>Massa Daniele</t>
  </si>
  <si>
    <t>Z5D3693782</t>
  </si>
  <si>
    <t>00527/P - 30/09/2022</t>
  </si>
  <si>
    <t>OPPO SRL</t>
  </si>
  <si>
    <t>Z9631E1554</t>
  </si>
  <si>
    <t>2022.6.148./OR - 30/09/2022</t>
  </si>
  <si>
    <t>S.D. Agros Srl</t>
  </si>
  <si>
    <t>Z2332EB3F6</t>
  </si>
  <si>
    <t>01015-4160271143-76 - 04/10/2022</t>
  </si>
  <si>
    <t>BANCO DI SARDEGNA S.p.A.</t>
  </si>
  <si>
    <t>AVVENUTO</t>
  </si>
  <si>
    <t>2/152 - 14/10/2022</t>
  </si>
  <si>
    <t>SINERGIE RAPPRESENTANZE DI PAU E PILI SNC</t>
  </si>
  <si>
    <t>Z3136F6CC1</t>
  </si>
  <si>
    <t>1355 - 30/09/2022</t>
  </si>
  <si>
    <t>PAU ANGELO</t>
  </si>
  <si>
    <t>8R00188698 - 11/10/2022</t>
  </si>
  <si>
    <t>Telecom Italia Spa</t>
  </si>
  <si>
    <t>R.D. 30 GG. D.F.</t>
  </si>
  <si>
    <t>182 - 19/10/2022</t>
  </si>
  <si>
    <t>183 - 19/10/2022</t>
  </si>
  <si>
    <t>Z2C382EAF9</t>
  </si>
  <si>
    <t>000177-2022-com - 24/10/2022</t>
  </si>
  <si>
    <t>BARAGONE SNC di Melas Ilaria e Deligia Francesco</t>
  </si>
  <si>
    <t>ZC8362AD46</t>
  </si>
  <si>
    <t>FPR 517/22 - 24/10/2022</t>
  </si>
  <si>
    <t>Meloni Daniele</t>
  </si>
  <si>
    <t>ZF636CFF4A</t>
  </si>
  <si>
    <t>606 - 25/10/2022</t>
  </si>
  <si>
    <t>Sinergica 3 Srl</t>
  </si>
  <si>
    <t>65 - 29/10/2022</t>
  </si>
  <si>
    <t>Ferragri di Sau Patrizia &amp; C Snc</t>
  </si>
  <si>
    <t>Z51311301F</t>
  </si>
  <si>
    <t>136 - 31/10/2022</t>
  </si>
  <si>
    <t>Marcomoto Srl</t>
  </si>
  <si>
    <t>Z8E3797623</t>
  </si>
  <si>
    <t>FPR 386/22 - 02/11/2022</t>
  </si>
  <si>
    <t>79/PA - 31/10/2022</t>
  </si>
  <si>
    <t>Oristano Inerti Srl</t>
  </si>
  <si>
    <t>ZB13417655</t>
  </si>
  <si>
    <t>484/W&amp;W - 31/10/2022</t>
  </si>
  <si>
    <t>XF908D665E</t>
  </si>
  <si>
    <t>FPR 7/22 - 03/11/2022</t>
  </si>
  <si>
    <t>V22-04743 - 31/10/2022</t>
  </si>
  <si>
    <t>PJ06034468 - 31/10/2022</t>
  </si>
  <si>
    <t>8212 - 01/11/2022</t>
  </si>
  <si>
    <t>222/H - 03/11/2022</t>
  </si>
  <si>
    <t>Agricola Nonnis soc. sempl.</t>
  </si>
  <si>
    <t>Z9E3693666</t>
  </si>
  <si>
    <t>345 - 31/10/2022</t>
  </si>
  <si>
    <t>Autogrù Rimedio Snc di Marras &amp; Bertucci</t>
  </si>
  <si>
    <t>ZCF307A666</t>
  </si>
  <si>
    <t>M033251882 - 01/11/2022</t>
  </si>
  <si>
    <t>2086 - 04/11/2022</t>
  </si>
  <si>
    <t>RETTIFICHE MARONGIU S.R.L.S.</t>
  </si>
  <si>
    <t>FPR 25/22 - 07/11/2022</t>
  </si>
  <si>
    <t>Melis Pierangelo</t>
  </si>
  <si>
    <t>Z2E362ADED</t>
  </si>
  <si>
    <t>193 - 31/10/2022</t>
  </si>
  <si>
    <t>ZF33858276</t>
  </si>
  <si>
    <t>30/SP - 31/10/2022</t>
  </si>
  <si>
    <t>9104003359 - 31/10/2022</t>
  </si>
  <si>
    <t>2022.6.153./OR - 31/10/2022</t>
  </si>
  <si>
    <t>629 - 08/11/2022</t>
  </si>
  <si>
    <t>Z022C45C32</t>
  </si>
  <si>
    <t>05009319 - 08/11/2022</t>
  </si>
  <si>
    <t>01015-4160300638-76 - 03/11/2022</t>
  </si>
  <si>
    <t>224/H - 10/11/2022</t>
  </si>
  <si>
    <t>C-0247 - 10/11/2022</t>
  </si>
  <si>
    <t>Uffa! Sas</t>
  </si>
  <si>
    <t>38/2022/PA - 08/11/2022</t>
  </si>
  <si>
    <t>Pirastu Cesare</t>
  </si>
  <si>
    <t>Z98387A29B</t>
  </si>
  <si>
    <t>000187-2022-com - 14/11/2022</t>
  </si>
  <si>
    <t>8R00212211 - 10/11/2022</t>
  </si>
  <si>
    <t>000191-2022-com - 14/11/2022</t>
  </si>
  <si>
    <t>2022_30_1820 - 16/11/2022</t>
  </si>
  <si>
    <t>LEONI ALDO SRL</t>
  </si>
  <si>
    <t>70 - 21/11/2022</t>
  </si>
  <si>
    <t>OLISAY SRL</t>
  </si>
  <si>
    <t>Z63389621F</t>
  </si>
  <si>
    <t>75C/2022 - 16/11/2022</t>
  </si>
  <si>
    <t>A.S.C.2000 SNC di Cappellu Carlo &amp; Atzori Rossana</t>
  </si>
  <si>
    <t>Z7F38BF7A4</t>
  </si>
  <si>
    <t>FPR 128/22 - 26/11/2022</t>
  </si>
  <si>
    <t>FADDA ANTONIO</t>
  </si>
  <si>
    <t>Z1234E98A5</t>
  </si>
  <si>
    <t>FPR 26/22 - 29/11/2022</t>
  </si>
  <si>
    <t>FPR 27/22 - 29/11/2022</t>
  </si>
  <si>
    <t>FPR 28/22 - 29/11/2022</t>
  </si>
  <si>
    <t>FPR 605/22 - 29/11/2022</t>
  </si>
  <si>
    <t>76 - 30/11/2022</t>
  </si>
  <si>
    <t>FPR 421/22 - 30/11/2022</t>
  </si>
  <si>
    <t>125 - 30/09/2022</t>
  </si>
  <si>
    <t>CONCAS DANIELA TESTA SANTINA di</t>
  </si>
  <si>
    <t>B.B. 1 MESE D.F. F.M.</t>
  </si>
  <si>
    <t>Z5E37826A0</t>
  </si>
  <si>
    <t>C-0260 - 30/11/2022</t>
  </si>
  <si>
    <t>FPR 8/22 - 02/12/2022</t>
  </si>
  <si>
    <t>Z6D37BC44F</t>
  </si>
  <si>
    <t>01015-4160330116-76 - 02/12/2022</t>
  </si>
  <si>
    <t>Nuova Prima Srl</t>
  </si>
  <si>
    <t>22BS0004422 - 21/12/2022</t>
  </si>
  <si>
    <t>ARUBA SPA</t>
  </si>
  <si>
    <t>83 - 27/12/2022</t>
  </si>
  <si>
    <t>CAMPANELLI ALBERTO</t>
  </si>
  <si>
    <t>1224701521 - 29/12/2022</t>
  </si>
  <si>
    <t>InfoCert Spa</t>
  </si>
  <si>
    <t xml:space="preserve">Indicatore tempestività dei pagamenti (D.P.C.M. 22/09/2014 art. 9) </t>
  </si>
  <si>
    <t>Scadenza      (b)</t>
  </si>
  <si>
    <t>Pagamento       ©</t>
  </si>
  <si>
    <t xml:space="preserve">Diff. GG.            ( d) = © - (b) </t>
  </si>
  <si>
    <t>Ritardo Ponderato        (a)* (d)</t>
  </si>
  <si>
    <t>Pagamenti effettuati nel 4° trimestre 2022</t>
  </si>
  <si>
    <t>5754 - 01/08/2022</t>
  </si>
  <si>
    <t>91/001 - 12/08/2022</t>
  </si>
  <si>
    <t>Eco.ri.sa Società cooperativa</t>
  </si>
  <si>
    <t>FPR 391/22 - 16/08/2022</t>
  </si>
  <si>
    <t>05006861 - 17/08/2022</t>
  </si>
  <si>
    <t>FPR 417/22 - 23/08/2022</t>
  </si>
  <si>
    <t>168/H - 25/08/2022</t>
  </si>
  <si>
    <t>FPR 424/22 - 26/08/2022</t>
  </si>
  <si>
    <t>05007179 - 29/08/2022</t>
  </si>
  <si>
    <t>FPR 277/22 - 30/08/2022</t>
  </si>
  <si>
    <t>7288/2022 - 30/08/2022</t>
  </si>
  <si>
    <t>49 - 30/08/2022</t>
  </si>
  <si>
    <t>200/001 - 25/08/2022</t>
  </si>
  <si>
    <t>TRUDU ANTONIO</t>
  </si>
  <si>
    <t>112 - 30/08/2022</t>
  </si>
  <si>
    <t>1/1992 - 31/08/2022</t>
  </si>
  <si>
    <t>1727 - 31/08/2022</t>
  </si>
  <si>
    <t>114 - 31/08/2022</t>
  </si>
  <si>
    <t>114 - 22/08/2022</t>
  </si>
  <si>
    <t>PAMPALONI MARIA LUCIA</t>
  </si>
  <si>
    <t>V22-04062 - 31/08/2022</t>
  </si>
  <si>
    <t>23/SP - 31/08/2022</t>
  </si>
  <si>
    <t>PJ05789142 - 31/08/2022</t>
  </si>
  <si>
    <t>1199 - 31/08/2022</t>
  </si>
  <si>
    <t>9104002596 - 31/08/2022</t>
  </si>
  <si>
    <t>158 - 31/08/2022</t>
  </si>
  <si>
    <t>193A - 05/09/2022</t>
  </si>
  <si>
    <t>SARDA SPURGO SRL</t>
  </si>
  <si>
    <t>00466/P - 31/08/2022</t>
  </si>
  <si>
    <t>2022.6.139./OR - 31/08/2022</t>
  </si>
  <si>
    <t>000004-2022 - 10/09/2022</t>
  </si>
  <si>
    <t>000154-2022-com - 10/09/2022</t>
  </si>
  <si>
    <t>6580 - 01/09/2022</t>
  </si>
  <si>
    <t>308/N - 31/08/2022</t>
  </si>
  <si>
    <t>8R00166060 - 10/09/2022</t>
  </si>
  <si>
    <t>FPR 466/22 - 14/09/2022</t>
  </si>
  <si>
    <t>184/H - 16/09/2022</t>
  </si>
  <si>
    <t>66C/2022 - 15/09/2022</t>
  </si>
  <si>
    <t>67C/2022 - 15/09/2022</t>
  </si>
  <si>
    <t>102/001 - 20/09/2022</t>
  </si>
  <si>
    <t>189/H - 21/09/2022</t>
  </si>
  <si>
    <t>200/H - 28/09/2022</t>
  </si>
  <si>
    <t>58 - 28/09/2022</t>
  </si>
  <si>
    <t>59 - 29/09/2022</t>
  </si>
  <si>
    <t>FPR 99/22 - 29/09/2022</t>
  </si>
  <si>
    <t>000161-2022-com - 29/09/2022</t>
  </si>
  <si>
    <t>Z4935A7932</t>
  </si>
  <si>
    <t>Z163794039</t>
  </si>
  <si>
    <t>ZA034C0DA6</t>
  </si>
  <si>
    <t>Z233113078</t>
  </si>
  <si>
    <t>Z453797030</t>
  </si>
  <si>
    <t>Z893112F87</t>
  </si>
  <si>
    <t>Indice di tempestività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</si>
</sst>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6" x14ac:knownFonts="1">
    <font>
      <sz val="10"/>
      <name val="Tahoma"/>
    </font>
    <font>
      <b/>
      <sz val="10"/>
      <name val="Tahoma"/>
    </font>
    <font>
      <b/>
      <sz val="12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4" fontId="4" fillId="0" borderId="1" xfId="1" applyNumberFormat="1" applyBorder="1" applyAlignment="1">
      <alignment vertical="center"/>
    </xf>
    <xf numFmtId="49" fontId="4" fillId="0" borderId="1" xfId="1" applyNumberFormat="1" applyBorder="1" applyAlignment="1">
      <alignment vertical="center"/>
    </xf>
    <xf numFmtId="1" fontId="4" fillId="0" borderId="1" xfId="1" applyNumberFormat="1" applyBorder="1" applyAlignment="1">
      <alignment horizontal="center" vertical="center"/>
    </xf>
    <xf numFmtId="2" fontId="4" fillId="0" borderId="1" xfId="1" applyNumberFormat="1" applyBorder="1" applyAlignment="1">
      <alignment vertical="center"/>
    </xf>
    <xf numFmtId="164" fontId="4" fillId="0" borderId="1" xfId="1" applyNumberFormat="1" applyBorder="1" applyAlignment="1">
      <alignment vertical="center"/>
    </xf>
    <xf numFmtId="14" fontId="4" fillId="0" borderId="1" xfId="1" applyNumberFormat="1" applyBorder="1"/>
    <xf numFmtId="2" fontId="4" fillId="0" borderId="1" xfId="1" applyNumberFormat="1" applyBorder="1" applyAlignment="1">
      <alignment horizontal="center" vertical="center" wrapText="1"/>
    </xf>
    <xf numFmtId="4" fontId="4" fillId="0" borderId="1" xfId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4" fontId="0" fillId="0" borderId="1" xfId="0" applyNumberForma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2" borderId="1" xfId="0" applyNumberFormat="1" applyFill="1" applyBorder="1"/>
    <xf numFmtId="4" fontId="0" fillId="2" borderId="1" xfId="0" applyNumberForma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4" fontId="5" fillId="2" borderId="1" xfId="0" applyNumberFormat="1" applyFont="1" applyFill="1" applyBorder="1"/>
    <xf numFmtId="164" fontId="0" fillId="3" borderId="1" xfId="0" applyNumberFormat="1" applyFill="1" applyBorder="1"/>
    <xf numFmtId="4" fontId="0" fillId="3" borderId="1" xfId="0" applyNumberFormat="1" applyFill="1" applyBorder="1"/>
  </cellXfs>
  <cellStyles count="2">
    <cellStyle name="Normale" xfId="0" builtinId="0"/>
    <cellStyle name="Normale 3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123825</xdr:rowOff>
    </xdr:from>
    <xdr:to>
      <xdr:col>1</xdr:col>
      <xdr:colOff>523875</xdr:colOff>
      <xdr:row>5</xdr:row>
      <xdr:rowOff>128431</xdr:rowOff>
    </xdr:to>
    <xdr:pic>
      <xdr:nvPicPr>
        <xdr:cNvPr id="2" name="Immagine 6" descr="Y:\Progetti\65-Oristano Servizi\logo\logo definitivo-colore.jpg">
          <a:extLst>
            <a:ext uri="{FF2B5EF4-FFF2-40B4-BE49-F238E27FC236}">
              <a16:creationId xmlns:a16="http://schemas.microsoft.com/office/drawing/2014/main" id="{70C2240E-40AA-4ABF-94CF-BB61A5BF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85750"/>
          <a:ext cx="1333500" cy="728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121"/>
  <sheetViews>
    <sheetView tabSelected="1" topLeftCell="A100" zoomScale="75" zoomScaleNormal="75" workbookViewId="0">
      <selection sqref="A1:O123"/>
    </sheetView>
  </sheetViews>
  <sheetFormatPr defaultRowHeight="12.75" x14ac:dyDescent="0.2"/>
  <cols>
    <col min="1" max="1" width="12.28515625" customWidth="1"/>
    <col min="2" max="2" width="11.28515625" customWidth="1"/>
    <col min="3" max="3" width="21.7109375" customWidth="1"/>
    <col min="4" max="4" width="10.42578125" customWidth="1"/>
    <col min="5" max="5" width="9.28515625" customWidth="1"/>
    <col min="6" max="6" width="18.28515625" customWidth="1"/>
    <col min="7" max="7" width="10.140625" customWidth="1"/>
    <col min="8" max="8" width="15.42578125" customWidth="1"/>
    <col min="9" max="9" width="27.85546875" customWidth="1"/>
    <col min="10" max="10" width="23.7109375" customWidth="1"/>
    <col min="11" max="11" width="14.28515625" customWidth="1"/>
    <col min="12" max="12" width="12.85546875" customWidth="1"/>
    <col min="13" max="13" width="11.5703125" customWidth="1"/>
    <col min="14" max="14" width="9.28515625" bestFit="1" customWidth="1"/>
    <col min="15" max="15" width="15" customWidth="1"/>
  </cols>
  <sheetData>
    <row r="3" spans="1:15" ht="15.75" x14ac:dyDescent="0.25">
      <c r="C3" s="21"/>
      <c r="D3" s="21"/>
    </row>
    <row r="5" spans="1:15" ht="15.75" x14ac:dyDescent="0.25">
      <c r="E5" s="20"/>
      <c r="F5" s="20" t="s">
        <v>160</v>
      </c>
    </row>
    <row r="6" spans="1:15" x14ac:dyDescent="0.2">
      <c r="C6" s="4" t="s">
        <v>165</v>
      </c>
    </row>
    <row r="8" spans="1:15" s="23" customFormat="1" ht="38.25" x14ac:dyDescent="0.2">
      <c r="A8" s="22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5</v>
      </c>
      <c r="G8" s="22" t="s">
        <v>6</v>
      </c>
      <c r="H8" s="22" t="s">
        <v>7</v>
      </c>
      <c r="I8" s="22" t="s">
        <v>8</v>
      </c>
      <c r="J8" s="22" t="s">
        <v>9</v>
      </c>
      <c r="K8" s="22" t="s">
        <v>10</v>
      </c>
      <c r="L8" s="2" t="s">
        <v>161</v>
      </c>
      <c r="M8" s="2" t="s">
        <v>162</v>
      </c>
      <c r="N8" s="2" t="s">
        <v>163</v>
      </c>
      <c r="O8" s="3" t="s">
        <v>164</v>
      </c>
    </row>
    <row r="9" spans="1:15" x14ac:dyDescent="0.2">
      <c r="A9" s="5">
        <v>44784</v>
      </c>
      <c r="B9" s="6" t="s">
        <v>11</v>
      </c>
      <c r="C9" s="6" t="s">
        <v>166</v>
      </c>
      <c r="D9" s="7">
        <v>318</v>
      </c>
      <c r="E9" s="7">
        <v>240</v>
      </c>
      <c r="F9" s="6" t="s">
        <v>46</v>
      </c>
      <c r="G9" s="8">
        <v>2022</v>
      </c>
      <c r="H9" s="9">
        <v>152</v>
      </c>
      <c r="I9" s="6" t="s">
        <v>14</v>
      </c>
      <c r="J9" s="6" t="s">
        <v>15</v>
      </c>
      <c r="K9" s="6" t="s">
        <v>47</v>
      </c>
      <c r="L9" s="10">
        <v>44824</v>
      </c>
      <c r="M9" s="10">
        <v>44791</v>
      </c>
      <c r="N9" s="11">
        <f>M9-L9</f>
        <v>-33</v>
      </c>
      <c r="O9" s="12">
        <f>H9*N9</f>
        <v>-5016</v>
      </c>
    </row>
    <row r="10" spans="1:15" x14ac:dyDescent="0.2">
      <c r="A10" s="5">
        <v>44786</v>
      </c>
      <c r="B10" s="6" t="s">
        <v>11</v>
      </c>
      <c r="C10" s="6" t="s">
        <v>167</v>
      </c>
      <c r="D10" s="7">
        <v>322</v>
      </c>
      <c r="E10" s="7">
        <v>90</v>
      </c>
      <c r="F10" s="6" t="s">
        <v>168</v>
      </c>
      <c r="G10" s="8">
        <v>2022</v>
      </c>
      <c r="H10" s="9">
        <v>1699.8</v>
      </c>
      <c r="I10" s="6" t="s">
        <v>30</v>
      </c>
      <c r="J10" s="6" t="s">
        <v>15</v>
      </c>
      <c r="K10" s="6" t="s">
        <v>212</v>
      </c>
      <c r="L10" s="10">
        <v>44826</v>
      </c>
      <c r="M10" s="10">
        <v>44904</v>
      </c>
      <c r="N10" s="11">
        <f t="shared" ref="N10:N72" si="0">M10-L10</f>
        <v>78</v>
      </c>
      <c r="O10" s="12">
        <f t="shared" ref="O10:O73" si="1">H10*N10</f>
        <v>132584.4</v>
      </c>
    </row>
    <row r="11" spans="1:15" x14ac:dyDescent="0.2">
      <c r="A11" s="5">
        <v>44789</v>
      </c>
      <c r="B11" s="6" t="s">
        <v>20</v>
      </c>
      <c r="C11" s="6" t="s">
        <v>169</v>
      </c>
      <c r="D11" s="7">
        <v>324</v>
      </c>
      <c r="E11" s="7">
        <v>85</v>
      </c>
      <c r="F11" s="6" t="s">
        <v>78</v>
      </c>
      <c r="G11" s="8">
        <v>2022</v>
      </c>
      <c r="H11" s="9">
        <v>17.5</v>
      </c>
      <c r="I11" s="6" t="s">
        <v>30</v>
      </c>
      <c r="J11" s="6" t="s">
        <v>15</v>
      </c>
      <c r="K11" s="6" t="s">
        <v>79</v>
      </c>
      <c r="L11" s="10">
        <v>44829</v>
      </c>
      <c r="M11" s="10">
        <v>44904</v>
      </c>
      <c r="N11" s="11">
        <f t="shared" si="0"/>
        <v>75</v>
      </c>
      <c r="O11" s="12">
        <f t="shared" si="1"/>
        <v>1312.5</v>
      </c>
    </row>
    <row r="12" spans="1:15" x14ac:dyDescent="0.2">
      <c r="A12" s="5">
        <v>44790</v>
      </c>
      <c r="B12" s="6" t="s">
        <v>11</v>
      </c>
      <c r="C12" s="6" t="s">
        <v>170</v>
      </c>
      <c r="D12" s="7">
        <v>325</v>
      </c>
      <c r="E12" s="7">
        <v>24</v>
      </c>
      <c r="F12" s="6" t="s">
        <v>49</v>
      </c>
      <c r="G12" s="8">
        <v>2022</v>
      </c>
      <c r="H12" s="9">
        <v>30</v>
      </c>
      <c r="I12" s="6" t="s">
        <v>14</v>
      </c>
      <c r="J12" s="6" t="s">
        <v>15</v>
      </c>
      <c r="K12" s="6"/>
      <c r="L12" s="10">
        <v>44830</v>
      </c>
      <c r="M12" s="10">
        <v>44902</v>
      </c>
      <c r="N12" s="11">
        <f t="shared" si="0"/>
        <v>72</v>
      </c>
      <c r="O12" s="12">
        <f t="shared" si="1"/>
        <v>2160</v>
      </c>
    </row>
    <row r="13" spans="1:15" x14ac:dyDescent="0.2">
      <c r="A13" s="5">
        <v>44796</v>
      </c>
      <c r="B13" s="6" t="s">
        <v>20</v>
      </c>
      <c r="C13" s="6" t="s">
        <v>171</v>
      </c>
      <c r="D13" s="7">
        <v>327</v>
      </c>
      <c r="E13" s="7">
        <v>85</v>
      </c>
      <c r="F13" s="6" t="s">
        <v>78</v>
      </c>
      <c r="G13" s="8">
        <v>2022</v>
      </c>
      <c r="H13" s="9">
        <v>1514.5</v>
      </c>
      <c r="I13" s="6" t="s">
        <v>30</v>
      </c>
      <c r="J13" s="6" t="s">
        <v>15</v>
      </c>
      <c r="K13" s="6" t="s">
        <v>79</v>
      </c>
      <c r="L13" s="10">
        <v>44836</v>
      </c>
      <c r="M13" s="10">
        <v>44904</v>
      </c>
      <c r="N13" s="11">
        <f t="shared" si="0"/>
        <v>68</v>
      </c>
      <c r="O13" s="12">
        <f t="shared" si="1"/>
        <v>102986</v>
      </c>
    </row>
    <row r="14" spans="1:15" x14ac:dyDescent="0.2">
      <c r="A14" s="5">
        <v>44798</v>
      </c>
      <c r="B14" s="6" t="s">
        <v>11</v>
      </c>
      <c r="C14" s="6" t="s">
        <v>172</v>
      </c>
      <c r="D14" s="7">
        <v>328</v>
      </c>
      <c r="E14" s="7">
        <v>101</v>
      </c>
      <c r="F14" s="6" t="s">
        <v>99</v>
      </c>
      <c r="G14" s="8">
        <v>2022</v>
      </c>
      <c r="H14" s="9">
        <v>75.45</v>
      </c>
      <c r="I14" s="6" t="s">
        <v>14</v>
      </c>
      <c r="J14" s="6" t="s">
        <v>15</v>
      </c>
      <c r="K14" s="6" t="s">
        <v>100</v>
      </c>
      <c r="L14" s="10">
        <v>44838</v>
      </c>
      <c r="M14" s="10">
        <v>44902</v>
      </c>
      <c r="N14" s="11">
        <f t="shared" si="0"/>
        <v>64</v>
      </c>
      <c r="O14" s="12">
        <f t="shared" si="1"/>
        <v>4828.8</v>
      </c>
    </row>
    <row r="15" spans="1:15" x14ac:dyDescent="0.2">
      <c r="A15" s="5">
        <v>44799</v>
      </c>
      <c r="B15" s="6" t="s">
        <v>20</v>
      </c>
      <c r="C15" s="6" t="s">
        <v>173</v>
      </c>
      <c r="D15" s="7">
        <v>329</v>
      </c>
      <c r="E15" s="7">
        <v>85</v>
      </c>
      <c r="F15" s="6" t="s">
        <v>78</v>
      </c>
      <c r="G15" s="8">
        <v>2022</v>
      </c>
      <c r="H15" s="9">
        <v>102</v>
      </c>
      <c r="I15" s="6" t="s">
        <v>30</v>
      </c>
      <c r="J15" s="6" t="s">
        <v>15</v>
      </c>
      <c r="K15" s="6" t="s">
        <v>79</v>
      </c>
      <c r="L15" s="10">
        <v>44839</v>
      </c>
      <c r="M15" s="10">
        <v>44904</v>
      </c>
      <c r="N15" s="11">
        <f t="shared" si="0"/>
        <v>65</v>
      </c>
      <c r="O15" s="12">
        <f t="shared" si="1"/>
        <v>6630</v>
      </c>
    </row>
    <row r="16" spans="1:15" x14ac:dyDescent="0.2">
      <c r="A16" s="5">
        <v>44802</v>
      </c>
      <c r="B16" s="6" t="s">
        <v>11</v>
      </c>
      <c r="C16" s="6" t="s">
        <v>174</v>
      </c>
      <c r="D16" s="7">
        <v>330</v>
      </c>
      <c r="E16" s="7">
        <v>24</v>
      </c>
      <c r="F16" s="6" t="s">
        <v>49</v>
      </c>
      <c r="G16" s="8">
        <v>2022</v>
      </c>
      <c r="H16" s="9">
        <v>84.3</v>
      </c>
      <c r="I16" s="6" t="s">
        <v>14</v>
      </c>
      <c r="J16" s="6" t="s">
        <v>15</v>
      </c>
      <c r="K16" s="6"/>
      <c r="L16" s="10">
        <v>44842</v>
      </c>
      <c r="M16" s="10">
        <v>44902</v>
      </c>
      <c r="N16" s="11">
        <f t="shared" si="0"/>
        <v>60</v>
      </c>
      <c r="O16" s="12">
        <f t="shared" si="1"/>
        <v>5058</v>
      </c>
    </row>
    <row r="17" spans="1:15" x14ac:dyDescent="0.2">
      <c r="A17" s="5">
        <v>44803</v>
      </c>
      <c r="B17" s="6" t="s">
        <v>11</v>
      </c>
      <c r="C17" s="6" t="s">
        <v>175</v>
      </c>
      <c r="D17" s="7">
        <v>332</v>
      </c>
      <c r="E17" s="7">
        <v>138</v>
      </c>
      <c r="F17" s="6" t="s">
        <v>18</v>
      </c>
      <c r="G17" s="8">
        <v>2022</v>
      </c>
      <c r="H17" s="9">
        <v>530</v>
      </c>
      <c r="I17" s="6" t="s">
        <v>14</v>
      </c>
      <c r="J17" s="6" t="s">
        <v>15</v>
      </c>
      <c r="K17" s="6" t="s">
        <v>19</v>
      </c>
      <c r="L17" s="10">
        <v>44843</v>
      </c>
      <c r="M17" s="10">
        <v>44904</v>
      </c>
      <c r="N17" s="11">
        <f t="shared" si="0"/>
        <v>61</v>
      </c>
      <c r="O17" s="12">
        <f t="shared" si="1"/>
        <v>32330</v>
      </c>
    </row>
    <row r="18" spans="1:15" x14ac:dyDescent="0.2">
      <c r="A18" s="5">
        <v>44803</v>
      </c>
      <c r="B18" s="6" t="s">
        <v>11</v>
      </c>
      <c r="C18" s="6" t="s">
        <v>176</v>
      </c>
      <c r="D18" s="7">
        <v>333</v>
      </c>
      <c r="E18" s="7">
        <v>111</v>
      </c>
      <c r="F18" s="6" t="s">
        <v>153</v>
      </c>
      <c r="G18" s="8">
        <v>2022</v>
      </c>
      <c r="H18" s="9">
        <v>615</v>
      </c>
      <c r="I18" s="6" t="s">
        <v>30</v>
      </c>
      <c r="J18" s="6" t="s">
        <v>15</v>
      </c>
      <c r="K18" s="6" t="s">
        <v>213</v>
      </c>
      <c r="L18" s="10">
        <v>44843</v>
      </c>
      <c r="M18" s="10">
        <v>44904</v>
      </c>
      <c r="N18" s="11">
        <f t="shared" si="0"/>
        <v>61</v>
      </c>
      <c r="O18" s="12">
        <f t="shared" si="1"/>
        <v>37515</v>
      </c>
    </row>
    <row r="19" spans="1:15" x14ac:dyDescent="0.2">
      <c r="A19" s="5">
        <v>44803</v>
      </c>
      <c r="B19" s="6" t="s">
        <v>11</v>
      </c>
      <c r="C19" s="6" t="s">
        <v>177</v>
      </c>
      <c r="D19" s="7">
        <v>334</v>
      </c>
      <c r="E19" s="7">
        <v>27</v>
      </c>
      <c r="F19" s="6" t="s">
        <v>83</v>
      </c>
      <c r="G19" s="8">
        <v>2022</v>
      </c>
      <c r="H19" s="9">
        <v>79.5</v>
      </c>
      <c r="I19" s="6" t="s">
        <v>30</v>
      </c>
      <c r="J19" s="6" t="s">
        <v>15</v>
      </c>
      <c r="K19" s="6" t="s">
        <v>84</v>
      </c>
      <c r="L19" s="10">
        <v>44843</v>
      </c>
      <c r="M19" s="10">
        <v>44904</v>
      </c>
      <c r="N19" s="11">
        <f t="shared" si="0"/>
        <v>61</v>
      </c>
      <c r="O19" s="12">
        <f t="shared" si="1"/>
        <v>4849.5</v>
      </c>
    </row>
    <row r="20" spans="1:15" x14ac:dyDescent="0.2">
      <c r="A20" s="5">
        <v>44804</v>
      </c>
      <c r="B20" s="6" t="s">
        <v>11</v>
      </c>
      <c r="C20" s="6" t="s">
        <v>178</v>
      </c>
      <c r="D20" s="7">
        <v>336</v>
      </c>
      <c r="E20" s="7">
        <v>249</v>
      </c>
      <c r="F20" s="6" t="s">
        <v>179</v>
      </c>
      <c r="G20" s="8">
        <v>2022</v>
      </c>
      <c r="H20" s="9">
        <v>118</v>
      </c>
      <c r="I20" s="6" t="s">
        <v>14</v>
      </c>
      <c r="J20" s="6" t="s">
        <v>15</v>
      </c>
      <c r="K20" s="6"/>
      <c r="L20" s="10">
        <v>44844</v>
      </c>
      <c r="M20" s="10">
        <v>44907</v>
      </c>
      <c r="N20" s="11">
        <f t="shared" si="0"/>
        <v>63</v>
      </c>
      <c r="O20" s="12">
        <f t="shared" si="1"/>
        <v>7434</v>
      </c>
    </row>
    <row r="21" spans="1:15" x14ac:dyDescent="0.2">
      <c r="A21" s="5">
        <v>44804</v>
      </c>
      <c r="B21" s="6" t="s">
        <v>11</v>
      </c>
      <c r="C21" s="6" t="s">
        <v>180</v>
      </c>
      <c r="D21" s="7">
        <v>337</v>
      </c>
      <c r="E21" s="7">
        <v>1</v>
      </c>
      <c r="F21" s="6" t="s">
        <v>86</v>
      </c>
      <c r="G21" s="8">
        <v>2022</v>
      </c>
      <c r="H21" s="9">
        <v>81.849999999999994</v>
      </c>
      <c r="I21" s="6" t="s">
        <v>14</v>
      </c>
      <c r="J21" s="6" t="s">
        <v>15</v>
      </c>
      <c r="K21" s="6" t="s">
        <v>214</v>
      </c>
      <c r="L21" s="10">
        <v>44844</v>
      </c>
      <c r="M21" s="10">
        <v>44904</v>
      </c>
      <c r="N21" s="11">
        <f t="shared" si="0"/>
        <v>60</v>
      </c>
      <c r="O21" s="12">
        <f t="shared" si="1"/>
        <v>4911</v>
      </c>
    </row>
    <row r="22" spans="1:15" x14ac:dyDescent="0.2">
      <c r="A22" s="5">
        <v>44805</v>
      </c>
      <c r="B22" s="6" t="s">
        <v>11</v>
      </c>
      <c r="C22" s="6" t="s">
        <v>181</v>
      </c>
      <c r="D22" s="7">
        <v>338</v>
      </c>
      <c r="E22" s="7">
        <v>248</v>
      </c>
      <c r="F22" s="6" t="s">
        <v>146</v>
      </c>
      <c r="G22" s="8">
        <v>2022</v>
      </c>
      <c r="H22" s="9">
        <v>3443.45</v>
      </c>
      <c r="I22" s="6" t="s">
        <v>147</v>
      </c>
      <c r="J22" s="6" t="s">
        <v>15</v>
      </c>
      <c r="K22" s="6" t="s">
        <v>148</v>
      </c>
      <c r="L22" s="10">
        <v>44845</v>
      </c>
      <c r="M22" s="10">
        <v>44902</v>
      </c>
      <c r="N22" s="11">
        <f t="shared" si="0"/>
        <v>57</v>
      </c>
      <c r="O22" s="12">
        <f t="shared" si="1"/>
        <v>196276.65</v>
      </c>
    </row>
    <row r="23" spans="1:15" x14ac:dyDescent="0.2">
      <c r="A23" s="5">
        <v>44805</v>
      </c>
      <c r="B23" s="6" t="s">
        <v>11</v>
      </c>
      <c r="C23" s="6" t="s">
        <v>182</v>
      </c>
      <c r="D23" s="7">
        <v>339</v>
      </c>
      <c r="E23" s="7">
        <v>11</v>
      </c>
      <c r="F23" s="6" t="s">
        <v>13</v>
      </c>
      <c r="G23" s="8">
        <v>2022</v>
      </c>
      <c r="H23" s="9">
        <v>161.1</v>
      </c>
      <c r="I23" s="6" t="s">
        <v>14</v>
      </c>
      <c r="J23" s="6" t="s">
        <v>15</v>
      </c>
      <c r="K23" s="6" t="s">
        <v>215</v>
      </c>
      <c r="L23" s="10">
        <v>44845</v>
      </c>
      <c r="M23" s="10">
        <v>44904</v>
      </c>
      <c r="N23" s="11">
        <f t="shared" si="0"/>
        <v>59</v>
      </c>
      <c r="O23" s="12">
        <f t="shared" si="1"/>
        <v>9504.9</v>
      </c>
    </row>
    <row r="24" spans="1:15" x14ac:dyDescent="0.2">
      <c r="A24" s="5">
        <v>44805</v>
      </c>
      <c r="B24" s="6" t="s">
        <v>11</v>
      </c>
      <c r="C24" s="6" t="s">
        <v>183</v>
      </c>
      <c r="D24" s="7">
        <v>340</v>
      </c>
      <c r="E24" s="7">
        <v>1</v>
      </c>
      <c r="F24" s="6" t="s">
        <v>86</v>
      </c>
      <c r="G24" s="8">
        <v>2022</v>
      </c>
      <c r="H24" s="9">
        <v>119.02</v>
      </c>
      <c r="I24" s="6" t="s">
        <v>14</v>
      </c>
      <c r="J24" s="6" t="s">
        <v>15</v>
      </c>
      <c r="K24" s="6" t="s">
        <v>87</v>
      </c>
      <c r="L24" s="10">
        <v>44845</v>
      </c>
      <c r="M24" s="10">
        <v>44904</v>
      </c>
      <c r="N24" s="11">
        <f t="shared" si="0"/>
        <v>59</v>
      </c>
      <c r="O24" s="12">
        <f t="shared" si="1"/>
        <v>7022.1799999999994</v>
      </c>
    </row>
    <row r="25" spans="1:15" x14ac:dyDescent="0.2">
      <c r="A25" s="5">
        <v>44806</v>
      </c>
      <c r="B25" s="6" t="s">
        <v>11</v>
      </c>
      <c r="C25" s="6" t="s">
        <v>184</v>
      </c>
      <c r="D25" s="7">
        <v>341</v>
      </c>
      <c r="E25" s="7">
        <v>289</v>
      </c>
      <c r="F25" s="6" t="s">
        <v>185</v>
      </c>
      <c r="G25" s="8">
        <v>2022</v>
      </c>
      <c r="H25" s="9">
        <v>66.930000000000007</v>
      </c>
      <c r="I25" s="6" t="s">
        <v>14</v>
      </c>
      <c r="J25" s="6" t="s">
        <v>15</v>
      </c>
      <c r="K25" s="6"/>
      <c r="L25" s="10">
        <v>44846</v>
      </c>
      <c r="M25" s="10">
        <v>44907</v>
      </c>
      <c r="N25" s="11">
        <f t="shared" si="0"/>
        <v>61</v>
      </c>
      <c r="O25" s="12">
        <f t="shared" si="1"/>
        <v>4082.7300000000005</v>
      </c>
    </row>
    <row r="26" spans="1:15" x14ac:dyDescent="0.2">
      <c r="A26" s="5">
        <v>44806</v>
      </c>
      <c r="B26" s="6" t="s">
        <v>11</v>
      </c>
      <c r="C26" s="6" t="s">
        <v>186</v>
      </c>
      <c r="D26" s="7">
        <v>342</v>
      </c>
      <c r="E26" s="7">
        <v>276</v>
      </c>
      <c r="F26" s="6" t="s">
        <v>33</v>
      </c>
      <c r="G26" s="8">
        <v>2022</v>
      </c>
      <c r="H26" s="9">
        <v>342.07</v>
      </c>
      <c r="I26" s="6" t="s">
        <v>14</v>
      </c>
      <c r="J26" s="6" t="s">
        <v>15</v>
      </c>
      <c r="K26" s="6" t="s">
        <v>34</v>
      </c>
      <c r="L26" s="10">
        <v>44846</v>
      </c>
      <c r="M26" s="10">
        <v>44902</v>
      </c>
      <c r="N26" s="11">
        <f t="shared" si="0"/>
        <v>56</v>
      </c>
      <c r="O26" s="12">
        <f t="shared" si="1"/>
        <v>19155.919999999998</v>
      </c>
    </row>
    <row r="27" spans="1:15" x14ac:dyDescent="0.2">
      <c r="A27" s="5">
        <v>44807</v>
      </c>
      <c r="B27" s="6" t="s">
        <v>11</v>
      </c>
      <c r="C27" s="6" t="s">
        <v>187</v>
      </c>
      <c r="D27" s="7">
        <v>343</v>
      </c>
      <c r="E27" s="7">
        <v>61</v>
      </c>
      <c r="F27" s="6" t="s">
        <v>36</v>
      </c>
      <c r="G27" s="8">
        <v>2022</v>
      </c>
      <c r="H27" s="9">
        <v>803.89</v>
      </c>
      <c r="I27" s="6" t="s">
        <v>30</v>
      </c>
      <c r="J27" s="6" t="s">
        <v>15</v>
      </c>
      <c r="K27" s="6" t="s">
        <v>37</v>
      </c>
      <c r="L27" s="10">
        <v>44847</v>
      </c>
      <c r="M27" s="10">
        <v>44902</v>
      </c>
      <c r="N27" s="11">
        <f t="shared" si="0"/>
        <v>55</v>
      </c>
      <c r="O27" s="12">
        <f t="shared" si="1"/>
        <v>44213.95</v>
      </c>
    </row>
    <row r="28" spans="1:15" x14ac:dyDescent="0.2">
      <c r="A28" s="5">
        <v>44809</v>
      </c>
      <c r="B28" s="6" t="s">
        <v>11</v>
      </c>
      <c r="C28" s="6" t="s">
        <v>188</v>
      </c>
      <c r="D28" s="7">
        <v>344</v>
      </c>
      <c r="E28" s="7">
        <v>82</v>
      </c>
      <c r="F28" s="6" t="s">
        <v>29</v>
      </c>
      <c r="G28" s="8">
        <v>2022</v>
      </c>
      <c r="H28" s="9">
        <v>2835.13</v>
      </c>
      <c r="I28" s="6" t="s">
        <v>30</v>
      </c>
      <c r="J28" s="6" t="s">
        <v>15</v>
      </c>
      <c r="K28" s="6" t="s">
        <v>31</v>
      </c>
      <c r="L28" s="10">
        <v>44849</v>
      </c>
      <c r="M28" s="10">
        <v>44875</v>
      </c>
      <c r="N28" s="11">
        <f t="shared" si="0"/>
        <v>26</v>
      </c>
      <c r="O28" s="12">
        <f t="shared" si="1"/>
        <v>73713.38</v>
      </c>
    </row>
    <row r="29" spans="1:15" x14ac:dyDescent="0.2">
      <c r="A29" s="5">
        <v>44811</v>
      </c>
      <c r="B29" s="6" t="s">
        <v>11</v>
      </c>
      <c r="C29" s="6" t="s">
        <v>189</v>
      </c>
      <c r="D29" s="7">
        <v>347</v>
      </c>
      <c r="E29" s="7">
        <v>262</v>
      </c>
      <c r="F29" s="6" t="s">
        <v>67</v>
      </c>
      <c r="G29" s="8">
        <v>2022</v>
      </c>
      <c r="H29" s="9">
        <v>42</v>
      </c>
      <c r="I29" s="6" t="s">
        <v>43</v>
      </c>
      <c r="J29" s="6" t="s">
        <v>15</v>
      </c>
      <c r="K29" s="6"/>
      <c r="L29" s="10">
        <v>44851</v>
      </c>
      <c r="M29" s="10">
        <v>44923</v>
      </c>
      <c r="N29" s="11">
        <f t="shared" si="0"/>
        <v>72</v>
      </c>
      <c r="O29" s="12">
        <f t="shared" si="1"/>
        <v>3024</v>
      </c>
    </row>
    <row r="30" spans="1:15" x14ac:dyDescent="0.2">
      <c r="A30" s="5">
        <v>44811</v>
      </c>
      <c r="B30" s="6" t="s">
        <v>11</v>
      </c>
      <c r="C30" s="6" t="s">
        <v>190</v>
      </c>
      <c r="D30" s="7">
        <v>348</v>
      </c>
      <c r="E30" s="7">
        <v>110</v>
      </c>
      <c r="F30" s="6" t="s">
        <v>42</v>
      </c>
      <c r="G30" s="8">
        <v>2022</v>
      </c>
      <c r="H30" s="9">
        <v>84</v>
      </c>
      <c r="I30" s="6" t="s">
        <v>30</v>
      </c>
      <c r="J30" s="6" t="s">
        <v>15</v>
      </c>
      <c r="K30" s="6" t="s">
        <v>44</v>
      </c>
      <c r="L30" s="10">
        <v>44851</v>
      </c>
      <c r="M30" s="10">
        <v>44902</v>
      </c>
      <c r="N30" s="11">
        <f t="shared" si="0"/>
        <v>51</v>
      </c>
      <c r="O30" s="12">
        <f t="shared" si="1"/>
        <v>4284</v>
      </c>
    </row>
    <row r="31" spans="1:15" x14ac:dyDescent="0.2">
      <c r="A31" s="5">
        <v>44811</v>
      </c>
      <c r="B31" s="6" t="s">
        <v>11</v>
      </c>
      <c r="C31" s="6" t="s">
        <v>191</v>
      </c>
      <c r="D31" s="7">
        <v>349</v>
      </c>
      <c r="E31" s="7">
        <v>153</v>
      </c>
      <c r="F31" s="6" t="s">
        <v>52</v>
      </c>
      <c r="G31" s="8">
        <v>2022</v>
      </c>
      <c r="H31" s="9">
        <v>304.89</v>
      </c>
      <c r="I31" s="6" t="s">
        <v>30</v>
      </c>
      <c r="J31" s="6" t="s">
        <v>15</v>
      </c>
      <c r="K31" s="6" t="s">
        <v>53</v>
      </c>
      <c r="L31" s="10">
        <v>44851</v>
      </c>
      <c r="M31" s="10">
        <v>44904</v>
      </c>
      <c r="N31" s="11">
        <f t="shared" si="0"/>
        <v>53</v>
      </c>
      <c r="O31" s="12">
        <f t="shared" si="1"/>
        <v>16159.17</v>
      </c>
    </row>
    <row r="32" spans="1:15" x14ac:dyDescent="0.2">
      <c r="A32" s="5">
        <v>44811</v>
      </c>
      <c r="B32" s="6" t="s">
        <v>11</v>
      </c>
      <c r="C32" s="6" t="s">
        <v>192</v>
      </c>
      <c r="D32" s="7">
        <v>351</v>
      </c>
      <c r="E32" s="7">
        <v>290</v>
      </c>
      <c r="F32" s="6" t="s">
        <v>193</v>
      </c>
      <c r="G32" s="8">
        <v>2022</v>
      </c>
      <c r="H32" s="9">
        <v>400</v>
      </c>
      <c r="I32" s="6" t="s">
        <v>14</v>
      </c>
      <c r="J32" s="6" t="s">
        <v>15</v>
      </c>
      <c r="K32" s="6" t="s">
        <v>216</v>
      </c>
      <c r="L32" s="10">
        <v>44851</v>
      </c>
      <c r="M32" s="10">
        <v>44914</v>
      </c>
      <c r="N32" s="11">
        <f t="shared" si="0"/>
        <v>63</v>
      </c>
      <c r="O32" s="12">
        <f t="shared" si="1"/>
        <v>25200</v>
      </c>
    </row>
    <row r="33" spans="1:15" x14ac:dyDescent="0.2">
      <c r="A33" s="5">
        <v>44812</v>
      </c>
      <c r="B33" s="6" t="s">
        <v>11</v>
      </c>
      <c r="C33" s="6" t="s">
        <v>194</v>
      </c>
      <c r="D33" s="7">
        <v>353</v>
      </c>
      <c r="E33" s="7">
        <v>105</v>
      </c>
      <c r="F33" s="6" t="s">
        <v>55</v>
      </c>
      <c r="G33" s="8">
        <v>2022</v>
      </c>
      <c r="H33" s="9">
        <v>85.98</v>
      </c>
      <c r="I33" s="6" t="s">
        <v>14</v>
      </c>
      <c r="J33" s="6" t="s">
        <v>15</v>
      </c>
      <c r="K33" s="6" t="s">
        <v>56</v>
      </c>
      <c r="L33" s="10">
        <v>44852</v>
      </c>
      <c r="M33" s="10">
        <v>44904</v>
      </c>
      <c r="N33" s="11">
        <f t="shared" si="0"/>
        <v>52</v>
      </c>
      <c r="O33" s="12">
        <f t="shared" si="1"/>
        <v>4470.96</v>
      </c>
    </row>
    <row r="34" spans="1:15" x14ac:dyDescent="0.2">
      <c r="A34" s="5">
        <v>44814</v>
      </c>
      <c r="B34" s="6" t="s">
        <v>11</v>
      </c>
      <c r="C34" s="6" t="s">
        <v>195</v>
      </c>
      <c r="D34" s="7">
        <v>354</v>
      </c>
      <c r="E34" s="7">
        <v>58</v>
      </c>
      <c r="F34" s="6" t="s">
        <v>58</v>
      </c>
      <c r="G34" s="8">
        <v>2022</v>
      </c>
      <c r="H34" s="9">
        <v>157</v>
      </c>
      <c r="I34" s="6" t="s">
        <v>30</v>
      </c>
      <c r="J34" s="6" t="s">
        <v>15</v>
      </c>
      <c r="K34" s="6" t="s">
        <v>59</v>
      </c>
      <c r="L34" s="10">
        <v>44854</v>
      </c>
      <c r="M34" s="10">
        <v>44904</v>
      </c>
      <c r="N34" s="11">
        <f t="shared" si="0"/>
        <v>50</v>
      </c>
      <c r="O34" s="12">
        <f t="shared" si="1"/>
        <v>7850</v>
      </c>
    </row>
    <row r="35" spans="1:15" x14ac:dyDescent="0.2">
      <c r="A35" s="5">
        <v>44814</v>
      </c>
      <c r="B35" s="6" t="s">
        <v>11</v>
      </c>
      <c r="C35" s="6" t="s">
        <v>196</v>
      </c>
      <c r="D35" s="7">
        <v>359</v>
      </c>
      <c r="E35" s="7">
        <v>193</v>
      </c>
      <c r="F35" s="6" t="s">
        <v>75</v>
      </c>
      <c r="G35" s="8">
        <v>2022</v>
      </c>
      <c r="H35" s="9">
        <v>83.61</v>
      </c>
      <c r="I35" s="6" t="s">
        <v>30</v>
      </c>
      <c r="J35" s="6" t="s">
        <v>15</v>
      </c>
      <c r="K35" s="6" t="s">
        <v>76</v>
      </c>
      <c r="L35" s="10">
        <v>44854</v>
      </c>
      <c r="M35" s="10">
        <v>44923</v>
      </c>
      <c r="N35" s="11">
        <f t="shared" si="0"/>
        <v>69</v>
      </c>
      <c r="O35" s="12">
        <f t="shared" si="1"/>
        <v>5769.09</v>
      </c>
    </row>
    <row r="36" spans="1:15" x14ac:dyDescent="0.2">
      <c r="A36" s="5">
        <v>44814</v>
      </c>
      <c r="B36" s="6" t="s">
        <v>11</v>
      </c>
      <c r="C36" s="6" t="s">
        <v>197</v>
      </c>
      <c r="D36" s="7">
        <v>360</v>
      </c>
      <c r="E36" s="7">
        <v>193</v>
      </c>
      <c r="F36" s="6" t="s">
        <v>75</v>
      </c>
      <c r="G36" s="8">
        <v>2022</v>
      </c>
      <c r="H36" s="9">
        <v>9.83</v>
      </c>
      <c r="I36" s="6" t="s">
        <v>30</v>
      </c>
      <c r="J36" s="6" t="s">
        <v>15</v>
      </c>
      <c r="K36" s="6" t="s">
        <v>76</v>
      </c>
      <c r="L36" s="10">
        <v>44854</v>
      </c>
      <c r="M36" s="10">
        <v>44923</v>
      </c>
      <c r="N36" s="11">
        <f t="shared" si="0"/>
        <v>69</v>
      </c>
      <c r="O36" s="12">
        <f t="shared" si="1"/>
        <v>678.27</v>
      </c>
    </row>
    <row r="37" spans="1:15" x14ac:dyDescent="0.2">
      <c r="A37" s="5">
        <v>44816</v>
      </c>
      <c r="B37" s="6" t="s">
        <v>11</v>
      </c>
      <c r="C37" s="6" t="s">
        <v>198</v>
      </c>
      <c r="D37" s="7">
        <v>361</v>
      </c>
      <c r="E37" s="7">
        <v>240</v>
      </c>
      <c r="F37" s="6" t="s">
        <v>46</v>
      </c>
      <c r="G37" s="8">
        <v>2022</v>
      </c>
      <c r="H37" s="9">
        <v>152</v>
      </c>
      <c r="I37" s="6" t="s">
        <v>14</v>
      </c>
      <c r="J37" s="6" t="s">
        <v>15</v>
      </c>
      <c r="K37" s="6" t="s">
        <v>47</v>
      </c>
      <c r="L37" s="10">
        <v>44856</v>
      </c>
      <c r="M37" s="10">
        <v>44904</v>
      </c>
      <c r="N37" s="11">
        <f t="shared" si="0"/>
        <v>48</v>
      </c>
      <c r="O37" s="12">
        <f t="shared" si="1"/>
        <v>7296</v>
      </c>
    </row>
    <row r="38" spans="1:15" x14ac:dyDescent="0.2">
      <c r="A38" s="5">
        <v>44818</v>
      </c>
      <c r="B38" s="6" t="s">
        <v>11</v>
      </c>
      <c r="C38" s="6" t="s">
        <v>199</v>
      </c>
      <c r="D38" s="7">
        <v>362</v>
      </c>
      <c r="E38" s="7">
        <v>101</v>
      </c>
      <c r="F38" s="6" t="s">
        <v>99</v>
      </c>
      <c r="G38" s="8">
        <v>2022</v>
      </c>
      <c r="H38" s="9">
        <v>302.5</v>
      </c>
      <c r="I38" s="6" t="s">
        <v>14</v>
      </c>
      <c r="J38" s="6" t="s">
        <v>15</v>
      </c>
      <c r="K38" s="6" t="s">
        <v>100</v>
      </c>
      <c r="L38" s="10">
        <v>44858</v>
      </c>
      <c r="M38" s="10">
        <v>44902</v>
      </c>
      <c r="N38" s="11">
        <f t="shared" si="0"/>
        <v>44</v>
      </c>
      <c r="O38" s="12">
        <f t="shared" si="1"/>
        <v>13310</v>
      </c>
    </row>
    <row r="39" spans="1:15" x14ac:dyDescent="0.2">
      <c r="A39" s="5">
        <v>44819</v>
      </c>
      <c r="B39" s="6" t="s">
        <v>11</v>
      </c>
      <c r="C39" s="6" t="s">
        <v>200</v>
      </c>
      <c r="D39" s="7">
        <v>366</v>
      </c>
      <c r="E39" s="7">
        <v>10</v>
      </c>
      <c r="F39" s="6" t="s">
        <v>69</v>
      </c>
      <c r="G39" s="8">
        <v>2022</v>
      </c>
      <c r="H39" s="9">
        <v>86.07</v>
      </c>
      <c r="I39" s="6" t="s">
        <v>70</v>
      </c>
      <c r="J39" s="6" t="s">
        <v>15</v>
      </c>
      <c r="K39" s="6"/>
      <c r="L39" s="10">
        <v>44844</v>
      </c>
      <c r="M39" s="10">
        <v>44844</v>
      </c>
      <c r="N39" s="11">
        <f t="shared" si="0"/>
        <v>0</v>
      </c>
      <c r="O39" s="12">
        <f t="shared" si="1"/>
        <v>0</v>
      </c>
    </row>
    <row r="40" spans="1:15" x14ac:dyDescent="0.2">
      <c r="A40" s="5">
        <v>44819</v>
      </c>
      <c r="B40" s="6" t="s">
        <v>20</v>
      </c>
      <c r="C40" s="6" t="s">
        <v>201</v>
      </c>
      <c r="D40" s="7">
        <v>367</v>
      </c>
      <c r="E40" s="7">
        <v>85</v>
      </c>
      <c r="F40" s="6" t="s">
        <v>78</v>
      </c>
      <c r="G40" s="8">
        <v>2022</v>
      </c>
      <c r="H40" s="9">
        <v>99.5</v>
      </c>
      <c r="I40" s="6" t="s">
        <v>14</v>
      </c>
      <c r="J40" s="6" t="s">
        <v>15</v>
      </c>
      <c r="K40" s="6" t="s">
        <v>79</v>
      </c>
      <c r="L40" s="10">
        <v>44859</v>
      </c>
      <c r="M40" s="10">
        <v>44904</v>
      </c>
      <c r="N40" s="11">
        <f t="shared" si="0"/>
        <v>45</v>
      </c>
      <c r="O40" s="12">
        <f t="shared" si="1"/>
        <v>4477.5</v>
      </c>
    </row>
    <row r="41" spans="1:15" x14ac:dyDescent="0.2">
      <c r="A41" s="5">
        <v>44820</v>
      </c>
      <c r="B41" s="6" t="s">
        <v>11</v>
      </c>
      <c r="C41" s="6" t="s">
        <v>202</v>
      </c>
      <c r="D41" s="7">
        <v>368</v>
      </c>
      <c r="E41" s="7">
        <v>101</v>
      </c>
      <c r="F41" s="6" t="s">
        <v>99</v>
      </c>
      <c r="G41" s="8">
        <v>2022</v>
      </c>
      <c r="H41" s="9">
        <v>86.5</v>
      </c>
      <c r="I41" s="6" t="s">
        <v>14</v>
      </c>
      <c r="J41" s="6" t="s">
        <v>15</v>
      </c>
      <c r="K41" s="6" t="s">
        <v>100</v>
      </c>
      <c r="L41" s="10">
        <v>44860</v>
      </c>
      <c r="M41" s="10">
        <v>44902</v>
      </c>
      <c r="N41" s="11">
        <f t="shared" si="0"/>
        <v>42</v>
      </c>
      <c r="O41" s="12">
        <f t="shared" si="1"/>
        <v>3633</v>
      </c>
    </row>
    <row r="42" spans="1:15" x14ac:dyDescent="0.2">
      <c r="A42" s="5">
        <v>44824</v>
      </c>
      <c r="B42" s="6" t="s">
        <v>11</v>
      </c>
      <c r="C42" s="6" t="s">
        <v>203</v>
      </c>
      <c r="D42" s="7">
        <v>369</v>
      </c>
      <c r="E42" s="7">
        <v>124</v>
      </c>
      <c r="F42" s="6" t="s">
        <v>134</v>
      </c>
      <c r="G42" s="8">
        <v>2022</v>
      </c>
      <c r="H42" s="9">
        <v>271</v>
      </c>
      <c r="I42" s="6" t="s">
        <v>14</v>
      </c>
      <c r="J42" s="6" t="s">
        <v>15</v>
      </c>
      <c r="K42" s="6" t="s">
        <v>217</v>
      </c>
      <c r="L42" s="10">
        <v>44864</v>
      </c>
      <c r="M42" s="10">
        <v>44904</v>
      </c>
      <c r="N42" s="11">
        <f t="shared" si="0"/>
        <v>40</v>
      </c>
      <c r="O42" s="12">
        <f t="shared" si="1"/>
        <v>10840</v>
      </c>
    </row>
    <row r="43" spans="1:15" x14ac:dyDescent="0.2">
      <c r="A43" s="5">
        <v>44824</v>
      </c>
      <c r="B43" s="6" t="s">
        <v>11</v>
      </c>
      <c r="C43" s="6" t="s">
        <v>204</v>
      </c>
      <c r="D43" s="7">
        <v>370</v>
      </c>
      <c r="E43" s="7">
        <v>124</v>
      </c>
      <c r="F43" s="6" t="s">
        <v>134</v>
      </c>
      <c r="G43" s="8">
        <v>2022</v>
      </c>
      <c r="H43" s="9">
        <v>1968</v>
      </c>
      <c r="I43" s="6" t="s">
        <v>14</v>
      </c>
      <c r="J43" s="6" t="s">
        <v>15</v>
      </c>
      <c r="K43" s="6" t="s">
        <v>151</v>
      </c>
      <c r="L43" s="10">
        <v>44864</v>
      </c>
      <c r="M43" s="10">
        <v>44904</v>
      </c>
      <c r="N43" s="11">
        <f t="shared" si="0"/>
        <v>40</v>
      </c>
      <c r="O43" s="12">
        <f t="shared" si="1"/>
        <v>78720</v>
      </c>
    </row>
    <row r="44" spans="1:15" x14ac:dyDescent="0.2">
      <c r="A44" s="5">
        <v>44824</v>
      </c>
      <c r="B44" s="6" t="s">
        <v>11</v>
      </c>
      <c r="C44" s="6" t="s">
        <v>205</v>
      </c>
      <c r="D44" s="7">
        <v>372</v>
      </c>
      <c r="E44" s="7">
        <v>90</v>
      </c>
      <c r="F44" s="6" t="s">
        <v>168</v>
      </c>
      <c r="G44" s="8">
        <v>2022</v>
      </c>
      <c r="H44" s="9">
        <v>1359.84</v>
      </c>
      <c r="I44" s="6" t="s">
        <v>14</v>
      </c>
      <c r="J44" s="6" t="s">
        <v>15</v>
      </c>
      <c r="K44" s="6" t="s">
        <v>212</v>
      </c>
      <c r="L44" s="10">
        <v>44864</v>
      </c>
      <c r="M44" s="10">
        <v>44904</v>
      </c>
      <c r="N44" s="11">
        <f t="shared" si="0"/>
        <v>40</v>
      </c>
      <c r="O44" s="12">
        <f t="shared" si="1"/>
        <v>54393.599999999999</v>
      </c>
    </row>
    <row r="45" spans="1:15" x14ac:dyDescent="0.2">
      <c r="A45" s="5">
        <v>44825</v>
      </c>
      <c r="B45" s="6" t="s">
        <v>11</v>
      </c>
      <c r="C45" s="6" t="s">
        <v>206</v>
      </c>
      <c r="D45" s="7">
        <v>373</v>
      </c>
      <c r="E45" s="7">
        <v>101</v>
      </c>
      <c r="F45" s="6" t="s">
        <v>99</v>
      </c>
      <c r="G45" s="8">
        <v>2022</v>
      </c>
      <c r="H45" s="9">
        <v>231</v>
      </c>
      <c r="I45" s="6" t="s">
        <v>14</v>
      </c>
      <c r="J45" s="6" t="s">
        <v>15</v>
      </c>
      <c r="K45" s="6" t="s">
        <v>100</v>
      </c>
      <c r="L45" s="10">
        <v>44865</v>
      </c>
      <c r="M45" s="10">
        <v>44902</v>
      </c>
      <c r="N45" s="11">
        <f t="shared" si="0"/>
        <v>37</v>
      </c>
      <c r="O45" s="12">
        <f t="shared" si="1"/>
        <v>8547</v>
      </c>
    </row>
    <row r="46" spans="1:15" x14ac:dyDescent="0.2">
      <c r="A46" s="5">
        <v>44832</v>
      </c>
      <c r="B46" s="6" t="s">
        <v>11</v>
      </c>
      <c r="C46" s="6" t="s">
        <v>207</v>
      </c>
      <c r="D46" s="7">
        <v>374</v>
      </c>
      <c r="E46" s="7">
        <v>101</v>
      </c>
      <c r="F46" s="6" t="s">
        <v>99</v>
      </c>
      <c r="G46" s="8">
        <v>2022</v>
      </c>
      <c r="H46" s="9">
        <v>401.76</v>
      </c>
      <c r="I46" s="6" t="s">
        <v>14</v>
      </c>
      <c r="J46" s="6" t="s">
        <v>15</v>
      </c>
      <c r="K46" s="6" t="s">
        <v>100</v>
      </c>
      <c r="L46" s="10">
        <v>44872</v>
      </c>
      <c r="M46" s="10">
        <v>44902</v>
      </c>
      <c r="N46" s="11">
        <f t="shared" si="0"/>
        <v>30</v>
      </c>
      <c r="O46" s="12">
        <f t="shared" si="1"/>
        <v>12052.8</v>
      </c>
    </row>
    <row r="47" spans="1:15" x14ac:dyDescent="0.2">
      <c r="A47" s="5">
        <v>44832</v>
      </c>
      <c r="B47" s="6" t="s">
        <v>11</v>
      </c>
      <c r="C47" s="6" t="s">
        <v>208</v>
      </c>
      <c r="D47" s="7">
        <v>375</v>
      </c>
      <c r="E47" s="7">
        <v>27</v>
      </c>
      <c r="F47" s="6" t="s">
        <v>83</v>
      </c>
      <c r="G47" s="8">
        <v>2022</v>
      </c>
      <c r="H47" s="9">
        <v>133.5</v>
      </c>
      <c r="I47" s="6" t="s">
        <v>14</v>
      </c>
      <c r="J47" s="6" t="s">
        <v>15</v>
      </c>
      <c r="K47" s="6" t="s">
        <v>84</v>
      </c>
      <c r="L47" s="10">
        <v>44872</v>
      </c>
      <c r="M47" s="10">
        <v>44904</v>
      </c>
      <c r="N47" s="11">
        <f t="shared" si="0"/>
        <v>32</v>
      </c>
      <c r="O47" s="12">
        <f t="shared" si="1"/>
        <v>4272</v>
      </c>
    </row>
    <row r="48" spans="1:15" x14ac:dyDescent="0.2">
      <c r="A48" s="5">
        <v>44833</v>
      </c>
      <c r="B48" s="6" t="s">
        <v>11</v>
      </c>
      <c r="C48" s="6" t="s">
        <v>209</v>
      </c>
      <c r="D48" s="7">
        <v>376</v>
      </c>
      <c r="E48" s="7">
        <v>27</v>
      </c>
      <c r="F48" s="6" t="s">
        <v>83</v>
      </c>
      <c r="G48" s="8">
        <v>2022</v>
      </c>
      <c r="H48" s="9">
        <v>39</v>
      </c>
      <c r="I48" s="6" t="s">
        <v>14</v>
      </c>
      <c r="J48" s="6" t="s">
        <v>15</v>
      </c>
      <c r="K48" s="6" t="s">
        <v>84</v>
      </c>
      <c r="L48" s="10">
        <v>44873</v>
      </c>
      <c r="M48" s="10">
        <v>44904</v>
      </c>
      <c r="N48" s="11">
        <f t="shared" si="0"/>
        <v>31</v>
      </c>
      <c r="O48" s="12">
        <f t="shared" si="1"/>
        <v>1209</v>
      </c>
    </row>
    <row r="49" spans="1:15" x14ac:dyDescent="0.2">
      <c r="A49" s="5">
        <v>44833</v>
      </c>
      <c r="B49" s="6" t="s">
        <v>11</v>
      </c>
      <c r="C49" s="6" t="s">
        <v>210</v>
      </c>
      <c r="D49" s="7">
        <v>377</v>
      </c>
      <c r="E49" s="7">
        <v>277</v>
      </c>
      <c r="F49" s="6" t="s">
        <v>137</v>
      </c>
      <c r="G49" s="8">
        <v>2022</v>
      </c>
      <c r="H49" s="9">
        <v>131.16</v>
      </c>
      <c r="I49" s="6" t="s">
        <v>14</v>
      </c>
      <c r="J49" s="6" t="s">
        <v>15</v>
      </c>
      <c r="K49" s="6" t="s">
        <v>138</v>
      </c>
      <c r="L49" s="10">
        <v>44873</v>
      </c>
      <c r="M49" s="10">
        <v>44902</v>
      </c>
      <c r="N49" s="11">
        <f t="shared" si="0"/>
        <v>29</v>
      </c>
      <c r="O49" s="12">
        <f t="shared" si="1"/>
        <v>3803.64</v>
      </c>
    </row>
    <row r="50" spans="1:15" x14ac:dyDescent="0.2">
      <c r="A50" s="5">
        <v>44833</v>
      </c>
      <c r="B50" s="6" t="s">
        <v>11</v>
      </c>
      <c r="C50" s="6" t="s">
        <v>211</v>
      </c>
      <c r="D50" s="7">
        <v>378</v>
      </c>
      <c r="E50" s="7">
        <v>193</v>
      </c>
      <c r="F50" s="6" t="s">
        <v>75</v>
      </c>
      <c r="G50" s="8">
        <v>2022</v>
      </c>
      <c r="H50" s="9">
        <v>69.67</v>
      </c>
      <c r="I50" s="6" t="s">
        <v>14</v>
      </c>
      <c r="J50" s="6" t="s">
        <v>15</v>
      </c>
      <c r="K50" s="6" t="s">
        <v>76</v>
      </c>
      <c r="L50" s="10">
        <v>44873</v>
      </c>
      <c r="M50" s="10">
        <v>44923</v>
      </c>
      <c r="N50" s="11">
        <f t="shared" si="0"/>
        <v>50</v>
      </c>
      <c r="O50" s="12">
        <f t="shared" si="1"/>
        <v>3483.5</v>
      </c>
    </row>
    <row r="51" spans="1:15" x14ac:dyDescent="0.2">
      <c r="A51" s="14">
        <v>44835</v>
      </c>
      <c r="B51" s="15" t="s">
        <v>11</v>
      </c>
      <c r="C51" s="15" t="s">
        <v>12</v>
      </c>
      <c r="D51" s="16">
        <v>379</v>
      </c>
      <c r="E51" s="16">
        <v>11</v>
      </c>
      <c r="F51" s="15" t="s">
        <v>13</v>
      </c>
      <c r="G51" s="17">
        <v>2022</v>
      </c>
      <c r="H51" s="18">
        <v>519.77</v>
      </c>
      <c r="I51" s="15" t="s">
        <v>14</v>
      </c>
      <c r="J51" s="15" t="s">
        <v>15</v>
      </c>
      <c r="K51" s="15" t="s">
        <v>16</v>
      </c>
      <c r="L51" s="19">
        <f>A51+40</f>
        <v>44875</v>
      </c>
      <c r="M51" s="19">
        <v>44904</v>
      </c>
      <c r="N51" s="11">
        <f t="shared" si="0"/>
        <v>29</v>
      </c>
      <c r="O51" s="12">
        <f t="shared" si="1"/>
        <v>15073.33</v>
      </c>
    </row>
    <row r="52" spans="1:15" x14ac:dyDescent="0.2">
      <c r="A52" s="14">
        <v>44835</v>
      </c>
      <c r="B52" s="15" t="s">
        <v>11</v>
      </c>
      <c r="C52" s="15" t="s">
        <v>17</v>
      </c>
      <c r="D52" s="16">
        <v>380</v>
      </c>
      <c r="E52" s="16">
        <v>138</v>
      </c>
      <c r="F52" s="15" t="s">
        <v>18</v>
      </c>
      <c r="G52" s="17">
        <v>2022</v>
      </c>
      <c r="H52" s="18">
        <v>660</v>
      </c>
      <c r="I52" s="15" t="s">
        <v>14</v>
      </c>
      <c r="J52" s="15" t="s">
        <v>15</v>
      </c>
      <c r="K52" s="15" t="s">
        <v>19</v>
      </c>
      <c r="L52" s="19">
        <f t="shared" ref="L52:L109" si="2">A52+40</f>
        <v>44875</v>
      </c>
      <c r="M52" s="19">
        <v>44904</v>
      </c>
      <c r="N52" s="11">
        <f t="shared" si="0"/>
        <v>29</v>
      </c>
      <c r="O52" s="12">
        <f t="shared" si="1"/>
        <v>19140</v>
      </c>
    </row>
    <row r="53" spans="1:15" x14ac:dyDescent="0.2">
      <c r="A53" s="14">
        <v>44839</v>
      </c>
      <c r="B53" s="15" t="s">
        <v>20</v>
      </c>
      <c r="C53" s="15" t="s">
        <v>21</v>
      </c>
      <c r="D53" s="16">
        <v>381</v>
      </c>
      <c r="E53" s="16">
        <v>231</v>
      </c>
      <c r="F53" s="15" t="s">
        <v>22</v>
      </c>
      <c r="G53" s="17">
        <v>2022</v>
      </c>
      <c r="H53" s="18">
        <v>3434</v>
      </c>
      <c r="I53" s="15" t="s">
        <v>23</v>
      </c>
      <c r="J53" s="15" t="s">
        <v>15</v>
      </c>
      <c r="K53" s="15" t="s">
        <v>24</v>
      </c>
      <c r="L53" s="19">
        <v>44845</v>
      </c>
      <c r="M53" s="19">
        <v>44845</v>
      </c>
      <c r="N53" s="11">
        <f t="shared" si="0"/>
        <v>0</v>
      </c>
      <c r="O53" s="12">
        <f t="shared" si="1"/>
        <v>0</v>
      </c>
    </row>
    <row r="54" spans="1:15" x14ac:dyDescent="0.2">
      <c r="A54" s="14">
        <v>44839</v>
      </c>
      <c r="B54" s="15" t="s">
        <v>11</v>
      </c>
      <c r="C54" s="15" t="s">
        <v>25</v>
      </c>
      <c r="D54" s="16">
        <v>382</v>
      </c>
      <c r="E54" s="16">
        <v>245</v>
      </c>
      <c r="F54" s="15" t="s">
        <v>26</v>
      </c>
      <c r="G54" s="17">
        <v>2022</v>
      </c>
      <c r="H54" s="18">
        <v>700.85</v>
      </c>
      <c r="I54" s="15" t="s">
        <v>14</v>
      </c>
      <c r="J54" s="15" t="s">
        <v>15</v>
      </c>
      <c r="K54" s="15" t="s">
        <v>27</v>
      </c>
      <c r="L54" s="19">
        <f t="shared" si="2"/>
        <v>44879</v>
      </c>
      <c r="M54" s="19">
        <v>44904</v>
      </c>
      <c r="N54" s="11">
        <f t="shared" si="0"/>
        <v>25</v>
      </c>
      <c r="O54" s="12">
        <f t="shared" si="1"/>
        <v>17521.25</v>
      </c>
    </row>
    <row r="55" spans="1:15" x14ac:dyDescent="0.2">
      <c r="A55" s="14">
        <v>44839</v>
      </c>
      <c r="B55" s="15" t="s">
        <v>11</v>
      </c>
      <c r="C55" s="15" t="s">
        <v>28</v>
      </c>
      <c r="D55" s="16">
        <v>383</v>
      </c>
      <c r="E55" s="16">
        <v>82</v>
      </c>
      <c r="F55" s="15" t="s">
        <v>29</v>
      </c>
      <c r="G55" s="17">
        <v>2022</v>
      </c>
      <c r="H55" s="18">
        <v>3089.14</v>
      </c>
      <c r="I55" s="15" t="s">
        <v>30</v>
      </c>
      <c r="J55" s="15" t="s">
        <v>15</v>
      </c>
      <c r="K55" s="15" t="s">
        <v>31</v>
      </c>
      <c r="L55" s="19">
        <f t="shared" si="2"/>
        <v>44879</v>
      </c>
      <c r="M55" s="19">
        <v>44879</v>
      </c>
      <c r="N55" s="11">
        <f t="shared" si="0"/>
        <v>0</v>
      </c>
      <c r="O55" s="12">
        <f t="shared" si="1"/>
        <v>0</v>
      </c>
    </row>
    <row r="56" spans="1:15" x14ac:dyDescent="0.2">
      <c r="A56" s="14">
        <v>44839</v>
      </c>
      <c r="B56" s="15" t="s">
        <v>11</v>
      </c>
      <c r="C56" s="15" t="s">
        <v>32</v>
      </c>
      <c r="D56" s="16">
        <v>384</v>
      </c>
      <c r="E56" s="16">
        <v>276</v>
      </c>
      <c r="F56" s="15" t="s">
        <v>33</v>
      </c>
      <c r="G56" s="17">
        <v>2022</v>
      </c>
      <c r="H56" s="18">
        <v>86.8</v>
      </c>
      <c r="I56" s="15" t="s">
        <v>14</v>
      </c>
      <c r="J56" s="15" t="s">
        <v>15</v>
      </c>
      <c r="K56" s="15" t="s">
        <v>34</v>
      </c>
      <c r="L56" s="19">
        <f t="shared" si="2"/>
        <v>44879</v>
      </c>
      <c r="M56" s="19">
        <v>44902</v>
      </c>
      <c r="N56" s="11">
        <f t="shared" si="0"/>
        <v>23</v>
      </c>
      <c r="O56" s="12">
        <f t="shared" si="1"/>
        <v>1996.3999999999999</v>
      </c>
    </row>
    <row r="57" spans="1:15" x14ac:dyDescent="0.2">
      <c r="A57" s="14">
        <v>44840</v>
      </c>
      <c r="B57" s="15" t="s">
        <v>11</v>
      </c>
      <c r="C57" s="15" t="s">
        <v>35</v>
      </c>
      <c r="D57" s="16">
        <v>385</v>
      </c>
      <c r="E57" s="16">
        <v>61</v>
      </c>
      <c r="F57" s="15" t="s">
        <v>36</v>
      </c>
      <c r="G57" s="17">
        <v>2022</v>
      </c>
      <c r="H57" s="18">
        <v>1128.19</v>
      </c>
      <c r="I57" s="15" t="s">
        <v>30</v>
      </c>
      <c r="J57" s="15" t="s">
        <v>15</v>
      </c>
      <c r="K57" s="15" t="s">
        <v>37</v>
      </c>
      <c r="L57" s="19">
        <f t="shared" si="2"/>
        <v>44880</v>
      </c>
      <c r="M57" s="19">
        <v>44902</v>
      </c>
      <c r="N57" s="11">
        <f t="shared" si="0"/>
        <v>22</v>
      </c>
      <c r="O57" s="12">
        <f t="shared" si="1"/>
        <v>24820.18</v>
      </c>
    </row>
    <row r="58" spans="1:15" x14ac:dyDescent="0.2">
      <c r="A58" s="14">
        <v>44840</v>
      </c>
      <c r="B58" s="15" t="s">
        <v>11</v>
      </c>
      <c r="C58" s="15" t="s">
        <v>38</v>
      </c>
      <c r="D58" s="16">
        <v>386</v>
      </c>
      <c r="E58" s="16">
        <v>270</v>
      </c>
      <c r="F58" s="15" t="s">
        <v>39</v>
      </c>
      <c r="G58" s="17">
        <v>2022</v>
      </c>
      <c r="H58" s="18">
        <v>2495.65</v>
      </c>
      <c r="I58" s="15" t="s">
        <v>14</v>
      </c>
      <c r="J58" s="15" t="s">
        <v>15</v>
      </c>
      <c r="K58" s="15" t="s">
        <v>40</v>
      </c>
      <c r="L58" s="19">
        <f t="shared" si="2"/>
        <v>44880</v>
      </c>
      <c r="M58" s="19">
        <v>44904</v>
      </c>
      <c r="N58" s="11">
        <f t="shared" si="0"/>
        <v>24</v>
      </c>
      <c r="O58" s="12">
        <f t="shared" si="1"/>
        <v>59895.600000000006</v>
      </c>
    </row>
    <row r="59" spans="1:15" x14ac:dyDescent="0.2">
      <c r="A59" s="14">
        <v>44841</v>
      </c>
      <c r="B59" s="15" t="s">
        <v>11</v>
      </c>
      <c r="C59" s="15" t="s">
        <v>41</v>
      </c>
      <c r="D59" s="16">
        <v>387</v>
      </c>
      <c r="E59" s="16">
        <v>110</v>
      </c>
      <c r="F59" s="15" t="s">
        <v>42</v>
      </c>
      <c r="G59" s="17">
        <v>2022</v>
      </c>
      <c r="H59" s="18">
        <v>65</v>
      </c>
      <c r="I59" s="15" t="s">
        <v>43</v>
      </c>
      <c r="J59" s="15" t="s">
        <v>15</v>
      </c>
      <c r="K59" s="15" t="s">
        <v>44</v>
      </c>
      <c r="L59" s="19">
        <f t="shared" si="2"/>
        <v>44881</v>
      </c>
      <c r="M59" s="19">
        <v>44902</v>
      </c>
      <c r="N59" s="11">
        <f t="shared" si="0"/>
        <v>21</v>
      </c>
      <c r="O59" s="12">
        <f t="shared" si="1"/>
        <v>1365</v>
      </c>
    </row>
    <row r="60" spans="1:15" x14ac:dyDescent="0.2">
      <c r="A60" s="14">
        <v>44841</v>
      </c>
      <c r="B60" s="15" t="s">
        <v>11</v>
      </c>
      <c r="C60" s="15" t="s">
        <v>45</v>
      </c>
      <c r="D60" s="16">
        <v>388</v>
      </c>
      <c r="E60" s="16">
        <v>240</v>
      </c>
      <c r="F60" s="15" t="s">
        <v>46</v>
      </c>
      <c r="G60" s="17">
        <v>2022</v>
      </c>
      <c r="H60" s="18">
        <v>152</v>
      </c>
      <c r="I60" s="15" t="s">
        <v>14</v>
      </c>
      <c r="J60" s="15" t="s">
        <v>15</v>
      </c>
      <c r="K60" s="15" t="s">
        <v>47</v>
      </c>
      <c r="L60" s="19">
        <f t="shared" si="2"/>
        <v>44881</v>
      </c>
      <c r="M60" s="19">
        <v>44904</v>
      </c>
      <c r="N60" s="11">
        <f t="shared" si="0"/>
        <v>23</v>
      </c>
      <c r="O60" s="12">
        <f t="shared" si="1"/>
        <v>3496</v>
      </c>
    </row>
    <row r="61" spans="1:15" x14ac:dyDescent="0.2">
      <c r="A61" s="14">
        <v>44841</v>
      </c>
      <c r="B61" s="15" t="s">
        <v>11</v>
      </c>
      <c r="C61" s="15" t="s">
        <v>48</v>
      </c>
      <c r="D61" s="16">
        <v>389</v>
      </c>
      <c r="E61" s="16">
        <v>24</v>
      </c>
      <c r="F61" s="15" t="s">
        <v>49</v>
      </c>
      <c r="G61" s="17">
        <v>2022</v>
      </c>
      <c r="H61" s="18">
        <v>68.5</v>
      </c>
      <c r="I61" s="15" t="s">
        <v>14</v>
      </c>
      <c r="J61" s="15" t="s">
        <v>15</v>
      </c>
      <c r="K61" s="15"/>
      <c r="L61" s="19">
        <f t="shared" si="2"/>
        <v>44881</v>
      </c>
      <c r="M61" s="19">
        <v>44902</v>
      </c>
      <c r="N61" s="11">
        <f t="shared" si="0"/>
        <v>21</v>
      </c>
      <c r="O61" s="12">
        <f t="shared" si="1"/>
        <v>1438.5</v>
      </c>
    </row>
    <row r="62" spans="1:15" x14ac:dyDescent="0.2">
      <c r="A62" s="14">
        <v>44842</v>
      </c>
      <c r="B62" s="15" t="s">
        <v>20</v>
      </c>
      <c r="C62" s="15" t="s">
        <v>50</v>
      </c>
      <c r="D62" s="16">
        <v>390</v>
      </c>
      <c r="E62" s="16">
        <v>217</v>
      </c>
      <c r="F62" s="15" t="s">
        <v>51</v>
      </c>
      <c r="G62" s="17">
        <v>2022</v>
      </c>
      <c r="H62" s="18">
        <v>91.32</v>
      </c>
      <c r="I62" s="15" t="s">
        <v>23</v>
      </c>
      <c r="J62" s="15" t="s">
        <v>15</v>
      </c>
      <c r="K62" s="15"/>
      <c r="L62" s="19">
        <v>44842</v>
      </c>
      <c r="M62" s="19">
        <v>44859</v>
      </c>
      <c r="N62" s="11">
        <f t="shared" si="0"/>
        <v>17</v>
      </c>
      <c r="O62" s="12">
        <f t="shared" si="1"/>
        <v>1552.4399999999998</v>
      </c>
    </row>
    <row r="63" spans="1:15" x14ac:dyDescent="0.2">
      <c r="A63" s="14">
        <v>44844</v>
      </c>
      <c r="B63" s="15" t="s">
        <v>11</v>
      </c>
      <c r="C63" s="15" t="s">
        <v>54</v>
      </c>
      <c r="D63" s="16">
        <v>392</v>
      </c>
      <c r="E63" s="16">
        <v>105</v>
      </c>
      <c r="F63" s="15" t="s">
        <v>55</v>
      </c>
      <c r="G63" s="17">
        <v>2022</v>
      </c>
      <c r="H63" s="18">
        <v>214.25</v>
      </c>
      <c r="I63" s="15" t="s">
        <v>14</v>
      </c>
      <c r="J63" s="15" t="s">
        <v>15</v>
      </c>
      <c r="K63" s="15" t="s">
        <v>56</v>
      </c>
      <c r="L63" s="19">
        <f t="shared" si="2"/>
        <v>44884</v>
      </c>
      <c r="M63" s="19">
        <v>44904</v>
      </c>
      <c r="N63" s="11">
        <f t="shared" si="0"/>
        <v>20</v>
      </c>
      <c r="O63" s="12">
        <f t="shared" si="1"/>
        <v>4285</v>
      </c>
    </row>
    <row r="64" spans="1:15" x14ac:dyDescent="0.2">
      <c r="A64" s="14">
        <v>44844</v>
      </c>
      <c r="B64" s="15" t="s">
        <v>11</v>
      </c>
      <c r="C64" s="15" t="s">
        <v>57</v>
      </c>
      <c r="D64" s="16">
        <v>393</v>
      </c>
      <c r="E64" s="16">
        <v>58</v>
      </c>
      <c r="F64" s="15" t="s">
        <v>58</v>
      </c>
      <c r="G64" s="17">
        <v>2022</v>
      </c>
      <c r="H64" s="18">
        <v>367.48</v>
      </c>
      <c r="I64" s="15" t="s">
        <v>30</v>
      </c>
      <c r="J64" s="15" t="s">
        <v>15</v>
      </c>
      <c r="K64" s="15" t="s">
        <v>59</v>
      </c>
      <c r="L64" s="19">
        <f t="shared" si="2"/>
        <v>44884</v>
      </c>
      <c r="M64" s="19">
        <v>44904</v>
      </c>
      <c r="N64" s="11">
        <f t="shared" si="0"/>
        <v>20</v>
      </c>
      <c r="O64" s="12">
        <f t="shared" si="1"/>
        <v>7349.6</v>
      </c>
    </row>
    <row r="65" spans="1:15" x14ac:dyDescent="0.2">
      <c r="A65" s="14">
        <v>44847</v>
      </c>
      <c r="B65" s="15" t="s">
        <v>11</v>
      </c>
      <c r="C65" s="15" t="s">
        <v>60</v>
      </c>
      <c r="D65" s="16">
        <v>394</v>
      </c>
      <c r="E65" s="16">
        <v>213</v>
      </c>
      <c r="F65" s="15" t="s">
        <v>61</v>
      </c>
      <c r="G65" s="17">
        <v>2022</v>
      </c>
      <c r="H65" s="18">
        <v>10.52</v>
      </c>
      <c r="I65" s="15" t="s">
        <v>62</v>
      </c>
      <c r="J65" s="15" t="s">
        <v>15</v>
      </c>
      <c r="K65" s="15"/>
      <c r="L65" s="19">
        <v>44844</v>
      </c>
      <c r="M65" s="19">
        <v>44844</v>
      </c>
      <c r="N65" s="11">
        <f t="shared" si="0"/>
        <v>0</v>
      </c>
      <c r="O65" s="12">
        <f t="shared" si="1"/>
        <v>0</v>
      </c>
    </row>
    <row r="66" spans="1:15" x14ac:dyDescent="0.2">
      <c r="A66" s="14">
        <v>44848</v>
      </c>
      <c r="B66" s="15" t="s">
        <v>11</v>
      </c>
      <c r="C66" s="15" t="s">
        <v>63</v>
      </c>
      <c r="D66" s="16">
        <v>395</v>
      </c>
      <c r="E66" s="16">
        <v>247</v>
      </c>
      <c r="F66" s="15" t="s">
        <v>64</v>
      </c>
      <c r="G66" s="17">
        <v>2022</v>
      </c>
      <c r="H66" s="18">
        <v>393.06</v>
      </c>
      <c r="I66" s="15" t="s">
        <v>14</v>
      </c>
      <c r="J66" s="15" t="s">
        <v>15</v>
      </c>
      <c r="K66" s="15" t="s">
        <v>65</v>
      </c>
      <c r="L66" s="19">
        <f t="shared" si="2"/>
        <v>44888</v>
      </c>
      <c r="M66" s="19">
        <v>44904</v>
      </c>
      <c r="N66" s="11">
        <f t="shared" si="0"/>
        <v>16</v>
      </c>
      <c r="O66" s="12">
        <f t="shared" si="1"/>
        <v>6288.96</v>
      </c>
    </row>
    <row r="67" spans="1:15" x14ac:dyDescent="0.2">
      <c r="A67" s="14">
        <v>44849</v>
      </c>
      <c r="B67" s="15" t="s">
        <v>11</v>
      </c>
      <c r="C67" s="15" t="s">
        <v>66</v>
      </c>
      <c r="D67" s="16">
        <v>396</v>
      </c>
      <c r="E67" s="16">
        <v>262</v>
      </c>
      <c r="F67" s="15" t="s">
        <v>67</v>
      </c>
      <c r="G67" s="17">
        <v>2022</v>
      </c>
      <c r="H67" s="18">
        <v>75.31</v>
      </c>
      <c r="I67" s="15" t="s">
        <v>43</v>
      </c>
      <c r="J67" s="15" t="s">
        <v>15</v>
      </c>
      <c r="K67" s="15"/>
      <c r="L67" s="19">
        <f t="shared" si="2"/>
        <v>44889</v>
      </c>
      <c r="M67" s="19">
        <v>44923</v>
      </c>
      <c r="N67" s="11">
        <f t="shared" si="0"/>
        <v>34</v>
      </c>
      <c r="O67" s="12">
        <f t="shared" si="1"/>
        <v>2560.54</v>
      </c>
    </row>
    <row r="68" spans="1:15" x14ac:dyDescent="0.2">
      <c r="A68" s="14">
        <v>44849</v>
      </c>
      <c r="B68" s="15" t="s">
        <v>11</v>
      </c>
      <c r="C68" s="15" t="s">
        <v>68</v>
      </c>
      <c r="D68" s="16">
        <v>397</v>
      </c>
      <c r="E68" s="16">
        <v>10</v>
      </c>
      <c r="F68" s="15" t="s">
        <v>69</v>
      </c>
      <c r="G68" s="17">
        <v>2022</v>
      </c>
      <c r="H68" s="18">
        <v>78.58</v>
      </c>
      <c r="I68" s="15" t="s">
        <v>70</v>
      </c>
      <c r="J68" s="15" t="s">
        <v>15</v>
      </c>
      <c r="K68" s="15"/>
      <c r="L68" s="19">
        <v>44889</v>
      </c>
      <c r="M68" s="19">
        <v>44875</v>
      </c>
      <c r="N68" s="11">
        <f t="shared" si="0"/>
        <v>-14</v>
      </c>
      <c r="O68" s="12">
        <f t="shared" si="1"/>
        <v>-1100.1199999999999</v>
      </c>
    </row>
    <row r="69" spans="1:15" x14ac:dyDescent="0.2">
      <c r="A69" s="14">
        <v>44857</v>
      </c>
      <c r="B69" s="15" t="s">
        <v>11</v>
      </c>
      <c r="C69" s="15" t="s">
        <v>71</v>
      </c>
      <c r="D69" s="16">
        <v>398</v>
      </c>
      <c r="E69" s="16">
        <v>153</v>
      </c>
      <c r="F69" s="15" t="s">
        <v>52</v>
      </c>
      <c r="G69" s="17">
        <v>2022</v>
      </c>
      <c r="H69" s="18">
        <v>1111.6600000000001</v>
      </c>
      <c r="I69" s="15" t="s">
        <v>30</v>
      </c>
      <c r="J69" s="15" t="s">
        <v>15</v>
      </c>
      <c r="K69" s="15" t="s">
        <v>53</v>
      </c>
      <c r="L69" s="19">
        <f t="shared" si="2"/>
        <v>44897</v>
      </c>
      <c r="M69" s="19">
        <v>44904</v>
      </c>
      <c r="N69" s="11">
        <f t="shared" si="0"/>
        <v>7</v>
      </c>
      <c r="O69" s="12">
        <f t="shared" si="1"/>
        <v>7781.6200000000008</v>
      </c>
    </row>
    <row r="70" spans="1:15" x14ac:dyDescent="0.2">
      <c r="A70" s="14">
        <v>44857</v>
      </c>
      <c r="B70" s="15" t="s">
        <v>11</v>
      </c>
      <c r="C70" s="15" t="s">
        <v>72</v>
      </c>
      <c r="D70" s="16">
        <v>399</v>
      </c>
      <c r="E70" s="16">
        <v>153</v>
      </c>
      <c r="F70" s="15" t="s">
        <v>52</v>
      </c>
      <c r="G70" s="17">
        <v>2022</v>
      </c>
      <c r="H70" s="18">
        <v>1802.55</v>
      </c>
      <c r="I70" s="15" t="s">
        <v>30</v>
      </c>
      <c r="J70" s="15" t="s">
        <v>15</v>
      </c>
      <c r="K70" s="15" t="s">
        <v>73</v>
      </c>
      <c r="L70" s="19">
        <f t="shared" si="2"/>
        <v>44897</v>
      </c>
      <c r="M70" s="19">
        <v>44904</v>
      </c>
      <c r="N70" s="11">
        <f t="shared" si="0"/>
        <v>7</v>
      </c>
      <c r="O70" s="12">
        <f t="shared" si="1"/>
        <v>12617.85</v>
      </c>
    </row>
    <row r="71" spans="1:15" x14ac:dyDescent="0.2">
      <c r="A71" s="14">
        <v>44858</v>
      </c>
      <c r="B71" s="15" t="s">
        <v>11</v>
      </c>
      <c r="C71" s="15" t="s">
        <v>74</v>
      </c>
      <c r="D71" s="16">
        <v>400</v>
      </c>
      <c r="E71" s="16">
        <v>193</v>
      </c>
      <c r="F71" s="15" t="s">
        <v>75</v>
      </c>
      <c r="G71" s="17">
        <v>2022</v>
      </c>
      <c r="H71" s="18">
        <v>81.95</v>
      </c>
      <c r="I71" s="15" t="s">
        <v>14</v>
      </c>
      <c r="J71" s="15" t="s">
        <v>15</v>
      </c>
      <c r="K71" s="15" t="s">
        <v>76</v>
      </c>
      <c r="L71" s="19">
        <f t="shared" si="2"/>
        <v>44898</v>
      </c>
      <c r="M71" s="10">
        <v>44923</v>
      </c>
      <c r="N71" s="11">
        <f t="shared" si="0"/>
        <v>25</v>
      </c>
      <c r="O71" s="12">
        <f t="shared" si="1"/>
        <v>2048.75</v>
      </c>
    </row>
    <row r="72" spans="1:15" x14ac:dyDescent="0.2">
      <c r="A72" s="14">
        <v>44858</v>
      </c>
      <c r="B72" s="15" t="s">
        <v>20</v>
      </c>
      <c r="C72" s="15" t="s">
        <v>77</v>
      </c>
      <c r="D72" s="16">
        <v>401</v>
      </c>
      <c r="E72" s="16">
        <v>85</v>
      </c>
      <c r="F72" s="15" t="s">
        <v>78</v>
      </c>
      <c r="G72" s="17">
        <v>2022</v>
      </c>
      <c r="H72" s="18">
        <v>482</v>
      </c>
      <c r="I72" s="15" t="s">
        <v>30</v>
      </c>
      <c r="J72" s="15" t="s">
        <v>15</v>
      </c>
      <c r="K72" s="15" t="s">
        <v>79</v>
      </c>
      <c r="L72" s="19">
        <f t="shared" si="2"/>
        <v>44898</v>
      </c>
      <c r="M72" s="10">
        <v>44904</v>
      </c>
      <c r="N72" s="11">
        <f t="shared" si="0"/>
        <v>6</v>
      </c>
      <c r="O72" s="12">
        <f t="shared" si="1"/>
        <v>2892</v>
      </c>
    </row>
    <row r="73" spans="1:15" x14ac:dyDescent="0.2">
      <c r="A73" s="14">
        <v>44859</v>
      </c>
      <c r="B73" s="15" t="s">
        <v>11</v>
      </c>
      <c r="C73" s="15" t="s">
        <v>80</v>
      </c>
      <c r="D73" s="16">
        <v>402</v>
      </c>
      <c r="E73" s="16">
        <v>6</v>
      </c>
      <c r="F73" s="15" t="s">
        <v>81</v>
      </c>
      <c r="G73" s="17">
        <v>2022</v>
      </c>
      <c r="H73" s="18">
        <v>120</v>
      </c>
      <c r="I73" s="15" t="s">
        <v>30</v>
      </c>
      <c r="J73" s="15" t="s">
        <v>15</v>
      </c>
      <c r="K73" s="15"/>
      <c r="L73" s="19">
        <f t="shared" si="2"/>
        <v>44899</v>
      </c>
      <c r="M73" s="19">
        <v>44904</v>
      </c>
      <c r="N73" s="11">
        <f t="shared" ref="N73:N113" si="3">M73-L73</f>
        <v>5</v>
      </c>
      <c r="O73" s="12">
        <f t="shared" si="1"/>
        <v>600</v>
      </c>
    </row>
    <row r="74" spans="1:15" x14ac:dyDescent="0.2">
      <c r="A74" s="14">
        <v>44863</v>
      </c>
      <c r="B74" s="15" t="s">
        <v>11</v>
      </c>
      <c r="C74" s="15" t="s">
        <v>82</v>
      </c>
      <c r="D74" s="16">
        <v>404</v>
      </c>
      <c r="E74" s="16">
        <v>27</v>
      </c>
      <c r="F74" s="15" t="s">
        <v>83</v>
      </c>
      <c r="G74" s="17">
        <v>2022</v>
      </c>
      <c r="H74" s="18">
        <v>158</v>
      </c>
      <c r="I74" s="15" t="s">
        <v>30</v>
      </c>
      <c r="J74" s="15" t="s">
        <v>15</v>
      </c>
      <c r="K74" s="15" t="s">
        <v>84</v>
      </c>
      <c r="L74" s="19">
        <f t="shared" si="2"/>
        <v>44903</v>
      </c>
      <c r="M74" s="10">
        <v>44904</v>
      </c>
      <c r="N74" s="11">
        <f t="shared" si="3"/>
        <v>1</v>
      </c>
      <c r="O74" s="12">
        <f t="shared" ref="O74:O115" si="4">H74*N74</f>
        <v>158</v>
      </c>
    </row>
    <row r="75" spans="1:15" x14ac:dyDescent="0.2">
      <c r="A75" s="14">
        <v>44867</v>
      </c>
      <c r="B75" s="15" t="s">
        <v>11</v>
      </c>
      <c r="C75" s="15" t="s">
        <v>85</v>
      </c>
      <c r="D75" s="16">
        <v>405</v>
      </c>
      <c r="E75" s="16">
        <v>1</v>
      </c>
      <c r="F75" s="15" t="s">
        <v>86</v>
      </c>
      <c r="G75" s="17">
        <v>2022</v>
      </c>
      <c r="H75" s="18">
        <v>104.15</v>
      </c>
      <c r="I75" s="15" t="s">
        <v>14</v>
      </c>
      <c r="J75" s="15" t="s">
        <v>15</v>
      </c>
      <c r="K75" s="15" t="s">
        <v>87</v>
      </c>
      <c r="L75" s="19">
        <f t="shared" si="2"/>
        <v>44907</v>
      </c>
      <c r="M75" s="10">
        <v>44904</v>
      </c>
      <c r="N75" s="11">
        <f t="shared" si="3"/>
        <v>-3</v>
      </c>
      <c r="O75" s="12">
        <f t="shared" si="4"/>
        <v>-312.45000000000005</v>
      </c>
    </row>
    <row r="76" spans="1:15" x14ac:dyDescent="0.2">
      <c r="A76" s="14">
        <v>44867</v>
      </c>
      <c r="B76" s="15" t="s">
        <v>11</v>
      </c>
      <c r="C76" s="15" t="s">
        <v>88</v>
      </c>
      <c r="D76" s="16">
        <v>406</v>
      </c>
      <c r="E76" s="16">
        <v>138</v>
      </c>
      <c r="F76" s="15" t="s">
        <v>18</v>
      </c>
      <c r="G76" s="17">
        <v>2022</v>
      </c>
      <c r="H76" s="18">
        <v>420</v>
      </c>
      <c r="I76" s="15" t="s">
        <v>14</v>
      </c>
      <c r="J76" s="15" t="s">
        <v>15</v>
      </c>
      <c r="K76" s="15" t="s">
        <v>19</v>
      </c>
      <c r="L76" s="19">
        <f t="shared" si="2"/>
        <v>44907</v>
      </c>
      <c r="M76" s="19">
        <v>44904</v>
      </c>
      <c r="N76" s="11">
        <f t="shared" si="3"/>
        <v>-3</v>
      </c>
      <c r="O76" s="12">
        <f t="shared" si="4"/>
        <v>-1260</v>
      </c>
    </row>
    <row r="77" spans="1:15" x14ac:dyDescent="0.2">
      <c r="A77" s="14">
        <v>44868</v>
      </c>
      <c r="B77" s="15" t="s">
        <v>11</v>
      </c>
      <c r="C77" s="15" t="s">
        <v>89</v>
      </c>
      <c r="D77" s="16">
        <v>407</v>
      </c>
      <c r="E77" s="16">
        <v>47</v>
      </c>
      <c r="F77" s="15" t="s">
        <v>90</v>
      </c>
      <c r="G77" s="17">
        <v>2022</v>
      </c>
      <c r="H77" s="18">
        <v>61.9</v>
      </c>
      <c r="I77" s="15" t="s">
        <v>14</v>
      </c>
      <c r="J77" s="15" t="s">
        <v>15</v>
      </c>
      <c r="K77" s="15" t="s">
        <v>91</v>
      </c>
      <c r="L77" s="19">
        <f t="shared" si="2"/>
        <v>44908</v>
      </c>
      <c r="M77" s="19">
        <v>44904</v>
      </c>
      <c r="N77" s="11">
        <f t="shared" si="3"/>
        <v>-4</v>
      </c>
      <c r="O77" s="12">
        <f t="shared" si="4"/>
        <v>-247.6</v>
      </c>
    </row>
    <row r="78" spans="1:15" x14ac:dyDescent="0.2">
      <c r="A78" s="14">
        <v>44868</v>
      </c>
      <c r="B78" s="15" t="s">
        <v>11</v>
      </c>
      <c r="C78" s="15" t="s">
        <v>92</v>
      </c>
      <c r="D78" s="16">
        <v>408</v>
      </c>
      <c r="E78" s="16">
        <v>245</v>
      </c>
      <c r="F78" s="15" t="s">
        <v>26</v>
      </c>
      <c r="G78" s="17">
        <v>2022</v>
      </c>
      <c r="H78" s="18">
        <v>677.5</v>
      </c>
      <c r="I78" s="15" t="s">
        <v>14</v>
      </c>
      <c r="J78" s="15" t="s">
        <v>15</v>
      </c>
      <c r="K78" s="15" t="s">
        <v>93</v>
      </c>
      <c r="L78" s="19">
        <f t="shared" si="2"/>
        <v>44908</v>
      </c>
      <c r="M78" s="19">
        <v>44904</v>
      </c>
      <c r="N78" s="11">
        <f t="shared" si="3"/>
        <v>-4</v>
      </c>
      <c r="O78" s="12">
        <f t="shared" si="4"/>
        <v>-2710</v>
      </c>
    </row>
    <row r="79" spans="1:15" x14ac:dyDescent="0.2">
      <c r="A79" s="14">
        <v>44868</v>
      </c>
      <c r="B79" s="15" t="s">
        <v>20</v>
      </c>
      <c r="C79" s="15" t="s">
        <v>94</v>
      </c>
      <c r="D79" s="16">
        <v>409</v>
      </c>
      <c r="E79" s="16">
        <v>231</v>
      </c>
      <c r="F79" s="15" t="s">
        <v>22</v>
      </c>
      <c r="G79" s="17">
        <v>2022</v>
      </c>
      <c r="H79" s="18">
        <v>3434</v>
      </c>
      <c r="I79" s="15" t="s">
        <v>23</v>
      </c>
      <c r="J79" s="15" t="s">
        <v>15</v>
      </c>
      <c r="K79" s="15" t="s">
        <v>24</v>
      </c>
      <c r="L79" s="19">
        <v>44875</v>
      </c>
      <c r="M79" s="19">
        <v>44875</v>
      </c>
      <c r="N79" s="11">
        <f t="shared" si="3"/>
        <v>0</v>
      </c>
      <c r="O79" s="12">
        <f t="shared" si="4"/>
        <v>0</v>
      </c>
    </row>
    <row r="80" spans="1:15" x14ac:dyDescent="0.2">
      <c r="A80" s="14">
        <v>44869</v>
      </c>
      <c r="B80" s="15" t="s">
        <v>11</v>
      </c>
      <c r="C80" s="15" t="s">
        <v>95</v>
      </c>
      <c r="D80" s="16">
        <v>410</v>
      </c>
      <c r="E80" s="16">
        <v>276</v>
      </c>
      <c r="F80" s="15" t="s">
        <v>33</v>
      </c>
      <c r="G80" s="17">
        <v>2022</v>
      </c>
      <c r="H80" s="18">
        <v>182.74</v>
      </c>
      <c r="I80" s="15" t="s">
        <v>14</v>
      </c>
      <c r="J80" s="15" t="s">
        <v>15</v>
      </c>
      <c r="K80" s="15" t="s">
        <v>34</v>
      </c>
      <c r="L80" s="19">
        <f t="shared" si="2"/>
        <v>44909</v>
      </c>
      <c r="M80" s="19">
        <v>44902</v>
      </c>
      <c r="N80" s="11">
        <f t="shared" si="3"/>
        <v>-7</v>
      </c>
      <c r="O80" s="12">
        <f t="shared" si="4"/>
        <v>-1279.18</v>
      </c>
    </row>
    <row r="81" spans="1:15" x14ac:dyDescent="0.2">
      <c r="A81" s="14">
        <v>44869</v>
      </c>
      <c r="B81" s="15" t="s">
        <v>11</v>
      </c>
      <c r="C81" s="15" t="s">
        <v>96</v>
      </c>
      <c r="D81" s="16">
        <v>411</v>
      </c>
      <c r="E81" s="16">
        <v>82</v>
      </c>
      <c r="F81" s="15" t="s">
        <v>29</v>
      </c>
      <c r="G81" s="17">
        <v>2022</v>
      </c>
      <c r="H81" s="18">
        <v>2081.85</v>
      </c>
      <c r="I81" s="15" t="s">
        <v>30</v>
      </c>
      <c r="J81" s="15" t="s">
        <v>15</v>
      </c>
      <c r="K81" s="15" t="s">
        <v>31</v>
      </c>
      <c r="L81" s="19">
        <f t="shared" si="2"/>
        <v>44909</v>
      </c>
      <c r="M81" s="19">
        <v>44911</v>
      </c>
      <c r="N81" s="11">
        <f t="shared" si="3"/>
        <v>2</v>
      </c>
      <c r="O81" s="12">
        <f t="shared" si="4"/>
        <v>4163.7</v>
      </c>
    </row>
    <row r="82" spans="1:15" x14ac:dyDescent="0.2">
      <c r="A82" s="14">
        <v>44869</v>
      </c>
      <c r="B82" s="15" t="s">
        <v>11</v>
      </c>
      <c r="C82" s="15" t="s">
        <v>97</v>
      </c>
      <c r="D82" s="16">
        <v>412</v>
      </c>
      <c r="E82" s="16">
        <v>240</v>
      </c>
      <c r="F82" s="15" t="s">
        <v>46</v>
      </c>
      <c r="G82" s="17">
        <v>2022</v>
      </c>
      <c r="H82" s="18">
        <v>152</v>
      </c>
      <c r="I82" s="15" t="s">
        <v>14</v>
      </c>
      <c r="J82" s="15" t="s">
        <v>15</v>
      </c>
      <c r="K82" s="15" t="s">
        <v>47</v>
      </c>
      <c r="L82" s="19">
        <f t="shared" si="2"/>
        <v>44909</v>
      </c>
      <c r="M82" s="19">
        <v>44904</v>
      </c>
      <c r="N82" s="11">
        <f t="shared" si="3"/>
        <v>-5</v>
      </c>
      <c r="O82" s="12">
        <f t="shared" si="4"/>
        <v>-760</v>
      </c>
    </row>
    <row r="83" spans="1:15" x14ac:dyDescent="0.2">
      <c r="A83" s="14">
        <v>44869</v>
      </c>
      <c r="B83" s="15" t="s">
        <v>11</v>
      </c>
      <c r="C83" s="15" t="s">
        <v>98</v>
      </c>
      <c r="D83" s="16">
        <v>414</v>
      </c>
      <c r="E83" s="16">
        <v>101</v>
      </c>
      <c r="F83" s="15" t="s">
        <v>99</v>
      </c>
      <c r="G83" s="17">
        <v>2022</v>
      </c>
      <c r="H83" s="18">
        <v>120</v>
      </c>
      <c r="I83" s="15" t="s">
        <v>14</v>
      </c>
      <c r="J83" s="15" t="s">
        <v>15</v>
      </c>
      <c r="K83" s="15" t="s">
        <v>100</v>
      </c>
      <c r="L83" s="19">
        <f t="shared" si="2"/>
        <v>44909</v>
      </c>
      <c r="M83" s="10">
        <v>44902</v>
      </c>
      <c r="N83" s="11">
        <f t="shared" si="3"/>
        <v>-7</v>
      </c>
      <c r="O83" s="12">
        <f t="shared" si="4"/>
        <v>-840</v>
      </c>
    </row>
    <row r="84" spans="1:15" x14ac:dyDescent="0.2">
      <c r="A84" s="14">
        <v>44870</v>
      </c>
      <c r="B84" s="15" t="s">
        <v>11</v>
      </c>
      <c r="C84" s="15" t="s">
        <v>101</v>
      </c>
      <c r="D84" s="16">
        <v>415</v>
      </c>
      <c r="E84" s="16">
        <v>28</v>
      </c>
      <c r="F84" s="15" t="s">
        <v>102</v>
      </c>
      <c r="G84" s="17">
        <v>2022</v>
      </c>
      <c r="H84" s="18">
        <v>980</v>
      </c>
      <c r="I84" s="15" t="s">
        <v>30</v>
      </c>
      <c r="J84" s="15" t="s">
        <v>15</v>
      </c>
      <c r="K84" s="15" t="s">
        <v>103</v>
      </c>
      <c r="L84" s="19">
        <f t="shared" si="2"/>
        <v>44910</v>
      </c>
      <c r="M84" s="19">
        <v>44904</v>
      </c>
      <c r="N84" s="11">
        <f t="shared" si="3"/>
        <v>-6</v>
      </c>
      <c r="O84" s="12">
        <f t="shared" si="4"/>
        <v>-5880</v>
      </c>
    </row>
    <row r="85" spans="1:15" x14ac:dyDescent="0.2">
      <c r="A85" s="14">
        <v>44872</v>
      </c>
      <c r="B85" s="15" t="s">
        <v>20</v>
      </c>
      <c r="C85" s="15" t="s">
        <v>104</v>
      </c>
      <c r="D85" s="16">
        <v>416</v>
      </c>
      <c r="E85" s="16">
        <v>217</v>
      </c>
      <c r="F85" s="15" t="s">
        <v>51</v>
      </c>
      <c r="G85" s="17">
        <v>2022</v>
      </c>
      <c r="H85" s="18">
        <v>91.32</v>
      </c>
      <c r="I85" s="15" t="s">
        <v>23</v>
      </c>
      <c r="J85" s="15" t="s">
        <v>15</v>
      </c>
      <c r="K85" s="15"/>
      <c r="L85" s="19">
        <v>44872</v>
      </c>
      <c r="M85" s="19">
        <v>44890</v>
      </c>
      <c r="N85" s="11">
        <f t="shared" si="3"/>
        <v>18</v>
      </c>
      <c r="O85" s="12">
        <f t="shared" si="4"/>
        <v>1643.7599999999998</v>
      </c>
    </row>
    <row r="86" spans="1:15" x14ac:dyDescent="0.2">
      <c r="A86" s="14">
        <v>44872</v>
      </c>
      <c r="B86" s="15" t="s">
        <v>11</v>
      </c>
      <c r="C86" s="15" t="s">
        <v>105</v>
      </c>
      <c r="D86" s="16">
        <v>417</v>
      </c>
      <c r="E86" s="16">
        <v>250</v>
      </c>
      <c r="F86" s="15" t="s">
        <v>106</v>
      </c>
      <c r="G86" s="17">
        <v>2022</v>
      </c>
      <c r="H86" s="18">
        <v>16</v>
      </c>
      <c r="I86" s="15" t="s">
        <v>14</v>
      </c>
      <c r="J86" s="15" t="s">
        <v>15</v>
      </c>
      <c r="K86" s="15"/>
      <c r="L86" s="19">
        <f t="shared" si="2"/>
        <v>44912</v>
      </c>
      <c r="M86" s="19">
        <v>44907</v>
      </c>
      <c r="N86" s="11">
        <f t="shared" si="3"/>
        <v>-5</v>
      </c>
      <c r="O86" s="12">
        <f t="shared" si="4"/>
        <v>-80</v>
      </c>
    </row>
    <row r="87" spans="1:15" x14ac:dyDescent="0.2">
      <c r="A87" s="14">
        <v>44872</v>
      </c>
      <c r="B87" s="15" t="s">
        <v>11</v>
      </c>
      <c r="C87" s="15" t="s">
        <v>107</v>
      </c>
      <c r="D87" s="16">
        <v>418</v>
      </c>
      <c r="E87" s="16">
        <v>59</v>
      </c>
      <c r="F87" s="15" t="s">
        <v>108</v>
      </c>
      <c r="G87" s="17">
        <v>2022</v>
      </c>
      <c r="H87" s="18">
        <v>409.5</v>
      </c>
      <c r="I87" s="15" t="s">
        <v>14</v>
      </c>
      <c r="J87" s="15" t="s">
        <v>15</v>
      </c>
      <c r="K87" s="15" t="s">
        <v>109</v>
      </c>
      <c r="L87" s="19">
        <f t="shared" si="2"/>
        <v>44912</v>
      </c>
      <c r="M87" s="19">
        <v>44904</v>
      </c>
      <c r="N87" s="11">
        <f t="shared" si="3"/>
        <v>-8</v>
      </c>
      <c r="O87" s="12">
        <f t="shared" si="4"/>
        <v>-3276</v>
      </c>
    </row>
    <row r="88" spans="1:15" x14ac:dyDescent="0.2">
      <c r="A88" s="14">
        <v>44873</v>
      </c>
      <c r="B88" s="15" t="s">
        <v>11</v>
      </c>
      <c r="C88" s="15" t="s">
        <v>110</v>
      </c>
      <c r="D88" s="16">
        <v>419</v>
      </c>
      <c r="E88" s="16">
        <v>153</v>
      </c>
      <c r="F88" s="15" t="s">
        <v>52</v>
      </c>
      <c r="G88" s="17">
        <v>2022</v>
      </c>
      <c r="H88" s="18">
        <v>1320.68</v>
      </c>
      <c r="I88" s="15" t="s">
        <v>30</v>
      </c>
      <c r="J88" s="15" t="s">
        <v>15</v>
      </c>
      <c r="K88" s="15" t="s">
        <v>111</v>
      </c>
      <c r="L88" s="19">
        <f t="shared" si="2"/>
        <v>44913</v>
      </c>
      <c r="M88" s="19">
        <v>44904</v>
      </c>
      <c r="N88" s="11">
        <f t="shared" si="3"/>
        <v>-9</v>
      </c>
      <c r="O88" s="12">
        <f t="shared" si="4"/>
        <v>-11886.12</v>
      </c>
    </row>
    <row r="89" spans="1:15" x14ac:dyDescent="0.2">
      <c r="A89" s="14">
        <v>44873</v>
      </c>
      <c r="B89" s="15" t="s">
        <v>11</v>
      </c>
      <c r="C89" s="15" t="s">
        <v>112</v>
      </c>
      <c r="D89" s="16">
        <v>420</v>
      </c>
      <c r="E89" s="16">
        <v>61</v>
      </c>
      <c r="F89" s="15" t="s">
        <v>36</v>
      </c>
      <c r="G89" s="17">
        <v>2022</v>
      </c>
      <c r="H89" s="18">
        <v>473.28</v>
      </c>
      <c r="I89" s="15" t="s">
        <v>30</v>
      </c>
      <c r="J89" s="15" t="s">
        <v>15</v>
      </c>
      <c r="K89" s="15" t="s">
        <v>37</v>
      </c>
      <c r="L89" s="19">
        <f t="shared" si="2"/>
        <v>44913</v>
      </c>
      <c r="M89" s="19">
        <v>44902</v>
      </c>
      <c r="N89" s="11">
        <f t="shared" si="3"/>
        <v>-11</v>
      </c>
      <c r="O89" s="12">
        <f t="shared" si="4"/>
        <v>-5206.08</v>
      </c>
    </row>
    <row r="90" spans="1:15" x14ac:dyDescent="0.2">
      <c r="A90" s="14">
        <v>44873</v>
      </c>
      <c r="B90" s="15" t="s">
        <v>11</v>
      </c>
      <c r="C90" s="15" t="s">
        <v>113</v>
      </c>
      <c r="D90" s="16">
        <v>422</v>
      </c>
      <c r="E90" s="16">
        <v>110</v>
      </c>
      <c r="F90" s="15" t="s">
        <v>42</v>
      </c>
      <c r="G90" s="17">
        <v>2022</v>
      </c>
      <c r="H90" s="18">
        <v>65</v>
      </c>
      <c r="I90" s="15" t="s">
        <v>43</v>
      </c>
      <c r="J90" s="15" t="s">
        <v>15</v>
      </c>
      <c r="K90" s="15"/>
      <c r="L90" s="19">
        <f t="shared" si="2"/>
        <v>44913</v>
      </c>
      <c r="M90" s="19">
        <v>44902</v>
      </c>
      <c r="N90" s="11">
        <f t="shared" si="3"/>
        <v>-11</v>
      </c>
      <c r="O90" s="12">
        <f t="shared" si="4"/>
        <v>-715</v>
      </c>
    </row>
    <row r="91" spans="1:15" x14ac:dyDescent="0.2">
      <c r="A91" s="14">
        <v>44874</v>
      </c>
      <c r="B91" s="15" t="s">
        <v>11</v>
      </c>
      <c r="C91" s="15" t="s">
        <v>114</v>
      </c>
      <c r="D91" s="16">
        <v>423</v>
      </c>
      <c r="E91" s="16">
        <v>58</v>
      </c>
      <c r="F91" s="15" t="s">
        <v>58</v>
      </c>
      <c r="G91" s="17">
        <v>2022</v>
      </c>
      <c r="H91" s="18">
        <v>193.24</v>
      </c>
      <c r="I91" s="15" t="s">
        <v>30</v>
      </c>
      <c r="J91" s="15" t="s">
        <v>15</v>
      </c>
      <c r="K91" s="15" t="s">
        <v>59</v>
      </c>
      <c r="L91" s="19">
        <f t="shared" si="2"/>
        <v>44914</v>
      </c>
      <c r="M91" s="19">
        <v>44904</v>
      </c>
      <c r="N91" s="11">
        <f t="shared" si="3"/>
        <v>-10</v>
      </c>
      <c r="O91" s="12">
        <f t="shared" si="4"/>
        <v>-1932.4</v>
      </c>
    </row>
    <row r="92" spans="1:15" x14ac:dyDescent="0.2">
      <c r="A92" s="14">
        <v>44874</v>
      </c>
      <c r="B92" s="15" t="s">
        <v>11</v>
      </c>
      <c r="C92" s="15" t="s">
        <v>115</v>
      </c>
      <c r="D92" s="16">
        <v>425</v>
      </c>
      <c r="E92" s="16">
        <v>6</v>
      </c>
      <c r="F92" s="15" t="s">
        <v>81</v>
      </c>
      <c r="G92" s="17">
        <v>2022</v>
      </c>
      <c r="H92" s="18">
        <v>292</v>
      </c>
      <c r="I92" s="15" t="s">
        <v>30</v>
      </c>
      <c r="J92" s="15" t="s">
        <v>15</v>
      </c>
      <c r="K92" s="15" t="s">
        <v>116</v>
      </c>
      <c r="L92" s="19">
        <f t="shared" si="2"/>
        <v>44914</v>
      </c>
      <c r="M92" s="19">
        <v>44904</v>
      </c>
      <c r="N92" s="11">
        <f t="shared" si="3"/>
        <v>-10</v>
      </c>
      <c r="O92" s="12">
        <f t="shared" si="4"/>
        <v>-2920</v>
      </c>
    </row>
    <row r="93" spans="1:15" x14ac:dyDescent="0.2">
      <c r="A93" s="14">
        <v>44874</v>
      </c>
      <c r="B93" s="15" t="s">
        <v>11</v>
      </c>
      <c r="C93" s="15" t="s">
        <v>117</v>
      </c>
      <c r="D93" s="16">
        <v>426</v>
      </c>
      <c r="E93" s="16">
        <v>24</v>
      </c>
      <c r="F93" s="15" t="s">
        <v>49</v>
      </c>
      <c r="G93" s="17">
        <v>2022</v>
      </c>
      <c r="H93" s="18">
        <v>54.8</v>
      </c>
      <c r="I93" s="15" t="s">
        <v>14</v>
      </c>
      <c r="J93" s="15" t="s">
        <v>15</v>
      </c>
      <c r="K93" s="15"/>
      <c r="L93" s="19">
        <f t="shared" si="2"/>
        <v>44914</v>
      </c>
      <c r="M93" s="19">
        <v>44902</v>
      </c>
      <c r="N93" s="11">
        <f t="shared" si="3"/>
        <v>-12</v>
      </c>
      <c r="O93" s="12">
        <f t="shared" si="4"/>
        <v>-657.59999999999991</v>
      </c>
    </row>
    <row r="94" spans="1:15" x14ac:dyDescent="0.2">
      <c r="A94" s="14">
        <v>44875</v>
      </c>
      <c r="B94" s="15" t="s">
        <v>11</v>
      </c>
      <c r="C94" s="15" t="s">
        <v>118</v>
      </c>
      <c r="D94" s="16">
        <v>427</v>
      </c>
      <c r="E94" s="16">
        <v>213</v>
      </c>
      <c r="F94" s="15" t="s">
        <v>61</v>
      </c>
      <c r="G94" s="17">
        <v>2022</v>
      </c>
      <c r="H94" s="18">
        <v>10.52</v>
      </c>
      <c r="I94" s="15" t="s">
        <v>62</v>
      </c>
      <c r="J94" s="15" t="s">
        <v>15</v>
      </c>
      <c r="K94" s="15"/>
      <c r="L94" s="19">
        <v>44868</v>
      </c>
      <c r="M94" s="19">
        <v>44868</v>
      </c>
      <c r="N94" s="11">
        <f t="shared" si="3"/>
        <v>0</v>
      </c>
      <c r="O94" s="12">
        <f t="shared" si="4"/>
        <v>0</v>
      </c>
    </row>
    <row r="95" spans="1:15" x14ac:dyDescent="0.2">
      <c r="A95" s="14">
        <v>44876</v>
      </c>
      <c r="B95" s="15" t="s">
        <v>11</v>
      </c>
      <c r="C95" s="15" t="s">
        <v>119</v>
      </c>
      <c r="D95" s="16">
        <v>428</v>
      </c>
      <c r="E95" s="16">
        <v>101</v>
      </c>
      <c r="F95" s="15" t="s">
        <v>99</v>
      </c>
      <c r="G95" s="17">
        <v>2022</v>
      </c>
      <c r="H95" s="18">
        <v>45.6</v>
      </c>
      <c r="I95" s="15" t="s">
        <v>14</v>
      </c>
      <c r="J95" s="15" t="s">
        <v>15</v>
      </c>
      <c r="K95" s="15" t="s">
        <v>100</v>
      </c>
      <c r="L95" s="19">
        <f t="shared" si="2"/>
        <v>44916</v>
      </c>
      <c r="M95" s="10">
        <v>44902</v>
      </c>
      <c r="N95" s="11">
        <f t="shared" si="3"/>
        <v>-14</v>
      </c>
      <c r="O95" s="12">
        <f t="shared" si="4"/>
        <v>-638.4</v>
      </c>
    </row>
    <row r="96" spans="1:15" x14ac:dyDescent="0.2">
      <c r="A96" s="14">
        <v>44877</v>
      </c>
      <c r="B96" s="15" t="s">
        <v>11</v>
      </c>
      <c r="C96" s="15" t="s">
        <v>120</v>
      </c>
      <c r="D96" s="16">
        <v>430</v>
      </c>
      <c r="E96" s="16">
        <v>64</v>
      </c>
      <c r="F96" s="15" t="s">
        <v>121</v>
      </c>
      <c r="G96" s="17">
        <v>2022</v>
      </c>
      <c r="H96" s="18">
        <v>21.31</v>
      </c>
      <c r="I96" s="15" t="s">
        <v>23</v>
      </c>
      <c r="J96" s="15" t="s">
        <v>15</v>
      </c>
      <c r="K96" s="15"/>
      <c r="L96" s="19">
        <v>44875</v>
      </c>
      <c r="M96" s="19">
        <v>44875</v>
      </c>
      <c r="N96" s="11">
        <f t="shared" si="3"/>
        <v>0</v>
      </c>
      <c r="O96" s="12">
        <f t="shared" si="4"/>
        <v>0</v>
      </c>
    </row>
    <row r="97" spans="1:15" x14ac:dyDescent="0.2">
      <c r="A97" s="14">
        <v>44878</v>
      </c>
      <c r="B97" s="15" t="s">
        <v>11</v>
      </c>
      <c r="C97" s="15" t="s">
        <v>122</v>
      </c>
      <c r="D97" s="16">
        <v>431</v>
      </c>
      <c r="E97" s="16">
        <v>20</v>
      </c>
      <c r="F97" s="15" t="s">
        <v>123</v>
      </c>
      <c r="G97" s="17">
        <v>2022</v>
      </c>
      <c r="H97" s="18">
        <v>2675.59</v>
      </c>
      <c r="I97" s="15" t="s">
        <v>30</v>
      </c>
      <c r="J97" s="15" t="s">
        <v>15</v>
      </c>
      <c r="K97" s="15" t="s">
        <v>124</v>
      </c>
      <c r="L97" s="19">
        <f t="shared" si="2"/>
        <v>44918</v>
      </c>
      <c r="M97" s="19">
        <v>44904</v>
      </c>
      <c r="N97" s="11">
        <f t="shared" si="3"/>
        <v>-14</v>
      </c>
      <c r="O97" s="12">
        <f t="shared" si="4"/>
        <v>-37458.26</v>
      </c>
    </row>
    <row r="98" spans="1:15" x14ac:dyDescent="0.2">
      <c r="A98" s="14">
        <v>44879</v>
      </c>
      <c r="B98" s="15" t="s">
        <v>11</v>
      </c>
      <c r="C98" s="15" t="s">
        <v>125</v>
      </c>
      <c r="D98" s="16">
        <v>432</v>
      </c>
      <c r="E98" s="16">
        <v>193</v>
      </c>
      <c r="F98" s="15" t="s">
        <v>75</v>
      </c>
      <c r="G98" s="17">
        <v>2022</v>
      </c>
      <c r="H98" s="18">
        <v>39.340000000000003</v>
      </c>
      <c r="I98" s="15" t="s">
        <v>14</v>
      </c>
      <c r="J98" s="15" t="s">
        <v>15</v>
      </c>
      <c r="K98" s="15" t="s">
        <v>76</v>
      </c>
      <c r="L98" s="19">
        <f t="shared" si="2"/>
        <v>44919</v>
      </c>
      <c r="M98" s="10">
        <v>44923</v>
      </c>
      <c r="N98" s="11">
        <f t="shared" si="3"/>
        <v>4</v>
      </c>
      <c r="O98" s="12">
        <f t="shared" si="4"/>
        <v>157.36000000000001</v>
      </c>
    </row>
    <row r="99" spans="1:15" x14ac:dyDescent="0.2">
      <c r="A99" s="14">
        <v>44879</v>
      </c>
      <c r="B99" s="15" t="s">
        <v>11</v>
      </c>
      <c r="C99" s="15" t="s">
        <v>126</v>
      </c>
      <c r="D99" s="16">
        <v>433</v>
      </c>
      <c r="E99" s="16">
        <v>10</v>
      </c>
      <c r="F99" s="15" t="s">
        <v>69</v>
      </c>
      <c r="G99" s="17">
        <v>2022</v>
      </c>
      <c r="H99" s="18">
        <v>93.56</v>
      </c>
      <c r="I99" s="15" t="s">
        <v>70</v>
      </c>
      <c r="J99" s="15" t="s">
        <v>15</v>
      </c>
      <c r="K99" s="15"/>
      <c r="L99" s="19">
        <f t="shared" si="2"/>
        <v>44919</v>
      </c>
      <c r="M99" s="19">
        <v>44904</v>
      </c>
      <c r="N99" s="11">
        <f t="shared" si="3"/>
        <v>-15</v>
      </c>
      <c r="O99" s="12">
        <f t="shared" si="4"/>
        <v>-1403.4</v>
      </c>
    </row>
    <row r="100" spans="1:15" x14ac:dyDescent="0.2">
      <c r="A100" s="14">
        <v>44880</v>
      </c>
      <c r="B100" s="15" t="s">
        <v>11</v>
      </c>
      <c r="C100" s="15" t="s">
        <v>127</v>
      </c>
      <c r="D100" s="16">
        <v>434</v>
      </c>
      <c r="E100" s="16">
        <v>193</v>
      </c>
      <c r="F100" s="15" t="s">
        <v>75</v>
      </c>
      <c r="G100" s="17">
        <v>2022</v>
      </c>
      <c r="H100" s="18">
        <v>30.32</v>
      </c>
      <c r="I100" s="15" t="s">
        <v>14</v>
      </c>
      <c r="J100" s="15" t="s">
        <v>15</v>
      </c>
      <c r="K100" s="15" t="s">
        <v>76</v>
      </c>
      <c r="L100" s="19">
        <f t="shared" si="2"/>
        <v>44920</v>
      </c>
      <c r="M100" s="10">
        <v>44923</v>
      </c>
      <c r="N100" s="11">
        <f t="shared" si="3"/>
        <v>3</v>
      </c>
      <c r="O100" s="12">
        <f t="shared" si="4"/>
        <v>90.960000000000008</v>
      </c>
    </row>
    <row r="101" spans="1:15" x14ac:dyDescent="0.2">
      <c r="A101" s="14">
        <v>44881</v>
      </c>
      <c r="B101" s="15" t="s">
        <v>11</v>
      </c>
      <c r="C101" s="15" t="s">
        <v>128</v>
      </c>
      <c r="D101" s="16">
        <v>435</v>
      </c>
      <c r="E101" s="16">
        <v>190</v>
      </c>
      <c r="F101" s="15" t="s">
        <v>129</v>
      </c>
      <c r="G101" s="17">
        <v>2022</v>
      </c>
      <c r="H101" s="18">
        <v>248.59</v>
      </c>
      <c r="I101" s="15" t="s">
        <v>30</v>
      </c>
      <c r="J101" s="15" t="s">
        <v>15</v>
      </c>
      <c r="K101" s="15"/>
      <c r="L101" s="19">
        <v>44882</v>
      </c>
      <c r="M101" s="19">
        <v>44882</v>
      </c>
      <c r="N101" s="11">
        <f t="shared" si="3"/>
        <v>0</v>
      </c>
      <c r="O101" s="12">
        <f t="shared" si="4"/>
        <v>0</v>
      </c>
    </row>
    <row r="102" spans="1:15" x14ac:dyDescent="0.2">
      <c r="A102" s="14">
        <v>44886</v>
      </c>
      <c r="B102" s="15" t="s">
        <v>11</v>
      </c>
      <c r="C102" s="15" t="s">
        <v>130</v>
      </c>
      <c r="D102" s="16">
        <v>436</v>
      </c>
      <c r="E102" s="16">
        <v>198</v>
      </c>
      <c r="F102" s="15" t="s">
        <v>131</v>
      </c>
      <c r="G102" s="17">
        <v>2022</v>
      </c>
      <c r="H102" s="18">
        <v>900</v>
      </c>
      <c r="I102" s="15" t="s">
        <v>23</v>
      </c>
      <c r="J102" s="15" t="s">
        <v>15</v>
      </c>
      <c r="K102" s="15" t="s">
        <v>132</v>
      </c>
      <c r="L102" s="19">
        <f t="shared" si="2"/>
        <v>44926</v>
      </c>
      <c r="M102" s="19">
        <v>44904</v>
      </c>
      <c r="N102" s="11">
        <f t="shared" si="3"/>
        <v>-22</v>
      </c>
      <c r="O102" s="12">
        <f t="shared" si="4"/>
        <v>-19800</v>
      </c>
    </row>
    <row r="103" spans="1:15" x14ac:dyDescent="0.2">
      <c r="A103" s="14">
        <v>44890</v>
      </c>
      <c r="B103" s="15" t="s">
        <v>11</v>
      </c>
      <c r="C103" s="15" t="s">
        <v>133</v>
      </c>
      <c r="D103" s="16">
        <v>437</v>
      </c>
      <c r="E103" s="16">
        <v>124</v>
      </c>
      <c r="F103" s="15" t="s">
        <v>134</v>
      </c>
      <c r="G103" s="17">
        <v>2022</v>
      </c>
      <c r="H103" s="18">
        <v>2780</v>
      </c>
      <c r="I103" s="15" t="s">
        <v>30</v>
      </c>
      <c r="J103" s="15" t="s">
        <v>15</v>
      </c>
      <c r="K103" s="15" t="s">
        <v>135</v>
      </c>
      <c r="L103" s="19">
        <f t="shared" si="2"/>
        <v>44930</v>
      </c>
      <c r="M103" s="19">
        <v>44904</v>
      </c>
      <c r="N103" s="11">
        <f t="shared" si="3"/>
        <v>-26</v>
      </c>
      <c r="O103" s="12">
        <f t="shared" si="4"/>
        <v>-72280</v>
      </c>
    </row>
    <row r="104" spans="1:15" x14ac:dyDescent="0.2">
      <c r="A104" s="14">
        <v>44891</v>
      </c>
      <c r="B104" s="15" t="s">
        <v>11</v>
      </c>
      <c r="C104" s="15" t="s">
        <v>136</v>
      </c>
      <c r="D104" s="16">
        <v>438</v>
      </c>
      <c r="E104" s="16">
        <v>277</v>
      </c>
      <c r="F104" s="15" t="s">
        <v>137</v>
      </c>
      <c r="G104" s="17">
        <v>2022</v>
      </c>
      <c r="H104" s="18">
        <v>189.36</v>
      </c>
      <c r="I104" s="15" t="s">
        <v>14</v>
      </c>
      <c r="J104" s="15" t="s">
        <v>15</v>
      </c>
      <c r="K104" s="15" t="s">
        <v>138</v>
      </c>
      <c r="L104" s="19">
        <f t="shared" si="2"/>
        <v>44931</v>
      </c>
      <c r="M104" s="19">
        <v>44902</v>
      </c>
      <c r="N104" s="11">
        <f t="shared" si="3"/>
        <v>-29</v>
      </c>
      <c r="O104" s="12">
        <f t="shared" si="4"/>
        <v>-5491.4400000000005</v>
      </c>
    </row>
    <row r="105" spans="1:15" x14ac:dyDescent="0.2">
      <c r="A105" s="14">
        <v>44894</v>
      </c>
      <c r="B105" s="15" t="s">
        <v>11</v>
      </c>
      <c r="C105" s="15" t="s">
        <v>139</v>
      </c>
      <c r="D105" s="16">
        <v>439</v>
      </c>
      <c r="E105" s="16">
        <v>59</v>
      </c>
      <c r="F105" s="15" t="s">
        <v>108</v>
      </c>
      <c r="G105" s="17">
        <v>2022</v>
      </c>
      <c r="H105" s="18">
        <v>576.6</v>
      </c>
      <c r="I105" s="15" t="s">
        <v>14</v>
      </c>
      <c r="J105" s="15" t="s">
        <v>15</v>
      </c>
      <c r="K105" s="15" t="s">
        <v>109</v>
      </c>
      <c r="L105" s="19">
        <f t="shared" si="2"/>
        <v>44934</v>
      </c>
      <c r="M105" s="19">
        <v>44904</v>
      </c>
      <c r="N105" s="11">
        <f t="shared" si="3"/>
        <v>-30</v>
      </c>
      <c r="O105" s="12">
        <f t="shared" si="4"/>
        <v>-17298</v>
      </c>
    </row>
    <row r="106" spans="1:15" x14ac:dyDescent="0.2">
      <c r="A106" s="14">
        <v>44894</v>
      </c>
      <c r="B106" s="15" t="s">
        <v>11</v>
      </c>
      <c r="C106" s="15" t="s">
        <v>140</v>
      </c>
      <c r="D106" s="16">
        <v>440</v>
      </c>
      <c r="E106" s="16">
        <v>59</v>
      </c>
      <c r="F106" s="15" t="s">
        <v>108</v>
      </c>
      <c r="G106" s="17">
        <v>2022</v>
      </c>
      <c r="H106" s="18">
        <v>390</v>
      </c>
      <c r="I106" s="15" t="s">
        <v>14</v>
      </c>
      <c r="J106" s="15" t="s">
        <v>15</v>
      </c>
      <c r="K106" s="15" t="s">
        <v>109</v>
      </c>
      <c r="L106" s="19">
        <f t="shared" si="2"/>
        <v>44934</v>
      </c>
      <c r="M106" s="19">
        <v>44904</v>
      </c>
      <c r="N106" s="11">
        <f t="shared" si="3"/>
        <v>-30</v>
      </c>
      <c r="O106" s="12">
        <f t="shared" si="4"/>
        <v>-11700</v>
      </c>
    </row>
    <row r="107" spans="1:15" x14ac:dyDescent="0.2">
      <c r="A107" s="14">
        <v>44894</v>
      </c>
      <c r="B107" s="15" t="s">
        <v>11</v>
      </c>
      <c r="C107" s="15" t="s">
        <v>141</v>
      </c>
      <c r="D107" s="16">
        <v>441</v>
      </c>
      <c r="E107" s="16">
        <v>59</v>
      </c>
      <c r="F107" s="15" t="s">
        <v>108</v>
      </c>
      <c r="G107" s="17">
        <v>2022</v>
      </c>
      <c r="H107" s="18">
        <v>161.69999999999999</v>
      </c>
      <c r="I107" s="15" t="s">
        <v>14</v>
      </c>
      <c r="J107" s="15" t="s">
        <v>15</v>
      </c>
      <c r="K107" s="15" t="s">
        <v>109</v>
      </c>
      <c r="L107" s="19">
        <f t="shared" si="2"/>
        <v>44934</v>
      </c>
      <c r="M107" s="19">
        <v>44904</v>
      </c>
      <c r="N107" s="11">
        <f t="shared" si="3"/>
        <v>-30</v>
      </c>
      <c r="O107" s="12">
        <f t="shared" si="4"/>
        <v>-4851</v>
      </c>
    </row>
    <row r="108" spans="1:15" x14ac:dyDescent="0.2">
      <c r="A108" s="14">
        <v>44894</v>
      </c>
      <c r="B108" s="15" t="s">
        <v>20</v>
      </c>
      <c r="C108" s="15" t="s">
        <v>142</v>
      </c>
      <c r="D108" s="16">
        <v>442</v>
      </c>
      <c r="E108" s="16">
        <v>85</v>
      </c>
      <c r="F108" s="15" t="s">
        <v>78</v>
      </c>
      <c r="G108" s="17">
        <v>2022</v>
      </c>
      <c r="H108" s="18">
        <v>152</v>
      </c>
      <c r="I108" s="15" t="s">
        <v>30</v>
      </c>
      <c r="J108" s="15" t="s">
        <v>15</v>
      </c>
      <c r="K108" s="15" t="s">
        <v>79</v>
      </c>
      <c r="L108" s="19">
        <f t="shared" si="2"/>
        <v>44934</v>
      </c>
      <c r="M108" s="10">
        <v>44904</v>
      </c>
      <c r="N108" s="11">
        <f t="shared" si="3"/>
        <v>-30</v>
      </c>
      <c r="O108" s="12">
        <f t="shared" si="4"/>
        <v>-4560</v>
      </c>
    </row>
    <row r="109" spans="1:15" x14ac:dyDescent="0.2">
      <c r="A109" s="14">
        <v>44895</v>
      </c>
      <c r="B109" s="15" t="s">
        <v>11</v>
      </c>
      <c r="C109" s="15" t="s">
        <v>143</v>
      </c>
      <c r="D109" s="16">
        <v>443</v>
      </c>
      <c r="E109" s="16">
        <v>27</v>
      </c>
      <c r="F109" s="15" t="s">
        <v>83</v>
      </c>
      <c r="G109" s="17">
        <v>2022</v>
      </c>
      <c r="H109" s="18">
        <v>30</v>
      </c>
      <c r="I109" s="15" t="s">
        <v>30</v>
      </c>
      <c r="J109" s="15" t="s">
        <v>15</v>
      </c>
      <c r="K109" s="15" t="s">
        <v>84</v>
      </c>
      <c r="L109" s="19">
        <f t="shared" si="2"/>
        <v>44935</v>
      </c>
      <c r="M109" s="10">
        <v>44904</v>
      </c>
      <c r="N109" s="11">
        <f t="shared" si="3"/>
        <v>-31</v>
      </c>
      <c r="O109" s="12">
        <f t="shared" si="4"/>
        <v>-930</v>
      </c>
    </row>
    <row r="110" spans="1:15" x14ac:dyDescent="0.2">
      <c r="A110" s="14">
        <v>44895</v>
      </c>
      <c r="B110" s="15" t="s">
        <v>11</v>
      </c>
      <c r="C110" s="15" t="s">
        <v>144</v>
      </c>
      <c r="D110" s="16">
        <v>444</v>
      </c>
      <c r="E110" s="16">
        <v>138</v>
      </c>
      <c r="F110" s="15" t="s">
        <v>18</v>
      </c>
      <c r="G110" s="17">
        <v>2022</v>
      </c>
      <c r="H110" s="18">
        <v>230</v>
      </c>
      <c r="I110" s="15" t="s">
        <v>14</v>
      </c>
      <c r="J110" s="15" t="s">
        <v>15</v>
      </c>
      <c r="K110" s="15" t="s">
        <v>19</v>
      </c>
      <c r="L110" s="19">
        <f t="shared" ref="L110:L111" si="5">A110+40</f>
        <v>44935</v>
      </c>
      <c r="M110" s="19">
        <v>44904</v>
      </c>
      <c r="N110" s="11">
        <f t="shared" si="3"/>
        <v>-31</v>
      </c>
      <c r="O110" s="12">
        <f t="shared" si="4"/>
        <v>-7130</v>
      </c>
    </row>
    <row r="111" spans="1:15" x14ac:dyDescent="0.2">
      <c r="A111" s="14">
        <v>44897</v>
      </c>
      <c r="B111" s="15" t="s">
        <v>11</v>
      </c>
      <c r="C111" s="15" t="s">
        <v>145</v>
      </c>
      <c r="D111" s="16">
        <v>445</v>
      </c>
      <c r="E111" s="16">
        <v>1</v>
      </c>
      <c r="F111" s="15" t="s">
        <v>86</v>
      </c>
      <c r="G111" s="17">
        <v>2022</v>
      </c>
      <c r="H111" s="18">
        <v>329.81</v>
      </c>
      <c r="I111" s="15" t="s">
        <v>14</v>
      </c>
      <c r="J111" s="15" t="s">
        <v>15</v>
      </c>
      <c r="K111" s="15" t="s">
        <v>87</v>
      </c>
      <c r="L111" s="19">
        <f t="shared" si="5"/>
        <v>44937</v>
      </c>
      <c r="M111" s="10">
        <v>44904</v>
      </c>
      <c r="N111" s="11">
        <f t="shared" si="3"/>
        <v>-33</v>
      </c>
      <c r="O111" s="12">
        <f t="shared" si="4"/>
        <v>-10883.73</v>
      </c>
    </row>
    <row r="112" spans="1:15" x14ac:dyDescent="0.2">
      <c r="A112" s="14">
        <v>44897</v>
      </c>
      <c r="B112" s="15" t="s">
        <v>11</v>
      </c>
      <c r="C112" s="15" t="s">
        <v>149</v>
      </c>
      <c r="D112" s="16">
        <v>447</v>
      </c>
      <c r="E112" s="16">
        <v>64</v>
      </c>
      <c r="F112" s="15" t="s">
        <v>121</v>
      </c>
      <c r="G112" s="17">
        <v>2022</v>
      </c>
      <c r="H112" s="18">
        <v>82.79</v>
      </c>
      <c r="I112" s="15" t="s">
        <v>23</v>
      </c>
      <c r="J112" s="15" t="s">
        <v>15</v>
      </c>
      <c r="K112" s="15"/>
      <c r="L112" s="19">
        <v>44897</v>
      </c>
      <c r="M112" s="19">
        <v>44895</v>
      </c>
      <c r="N112" s="11">
        <f t="shared" si="3"/>
        <v>-2</v>
      </c>
      <c r="O112" s="12">
        <f t="shared" si="4"/>
        <v>-165.58</v>
      </c>
    </row>
    <row r="113" spans="1:15" x14ac:dyDescent="0.2">
      <c r="A113" s="14">
        <v>44899</v>
      </c>
      <c r="B113" s="15" t="s">
        <v>20</v>
      </c>
      <c r="C113" s="15" t="s">
        <v>150</v>
      </c>
      <c r="D113" s="16">
        <v>452</v>
      </c>
      <c r="E113" s="16">
        <v>231</v>
      </c>
      <c r="F113" s="15" t="s">
        <v>22</v>
      </c>
      <c r="G113" s="17">
        <v>2022</v>
      </c>
      <c r="H113" s="18">
        <v>3434</v>
      </c>
      <c r="I113" s="15" t="s">
        <v>23</v>
      </c>
      <c r="J113" s="15" t="s">
        <v>15</v>
      </c>
      <c r="K113" s="15" t="s">
        <v>24</v>
      </c>
      <c r="L113" s="19">
        <v>44902</v>
      </c>
      <c r="M113" s="19">
        <v>44902</v>
      </c>
      <c r="N113" s="11">
        <f t="shared" si="3"/>
        <v>0</v>
      </c>
      <c r="O113" s="12">
        <f t="shared" si="4"/>
        <v>0</v>
      </c>
    </row>
    <row r="114" spans="1:15" x14ac:dyDescent="0.2">
      <c r="A114" s="14">
        <v>44908</v>
      </c>
      <c r="B114" s="15" t="s">
        <v>11</v>
      </c>
      <c r="C114" s="15" t="s">
        <v>152</v>
      </c>
      <c r="D114" s="16">
        <v>466</v>
      </c>
      <c r="E114" s="16">
        <v>213</v>
      </c>
      <c r="F114" s="15" t="s">
        <v>61</v>
      </c>
      <c r="G114" s="17">
        <v>2022</v>
      </c>
      <c r="H114" s="18">
        <v>10.52</v>
      </c>
      <c r="I114" s="15" t="s">
        <v>62</v>
      </c>
      <c r="J114" s="15" t="s">
        <v>15</v>
      </c>
      <c r="K114" s="15"/>
      <c r="L114" s="19">
        <v>44897</v>
      </c>
      <c r="M114" s="19">
        <v>44897</v>
      </c>
      <c r="N114" s="11">
        <f t="shared" ref="N114:N117" si="6">M114-L114</f>
        <v>0</v>
      </c>
      <c r="O114" s="12">
        <f t="shared" si="4"/>
        <v>0</v>
      </c>
    </row>
    <row r="115" spans="1:15" x14ac:dyDescent="0.2">
      <c r="A115" s="14">
        <v>44924</v>
      </c>
      <c r="B115" s="15" t="s">
        <v>11</v>
      </c>
      <c r="C115" s="15" t="s">
        <v>154</v>
      </c>
      <c r="D115" s="16">
        <v>475</v>
      </c>
      <c r="E115" s="16">
        <v>158</v>
      </c>
      <c r="F115" s="15" t="s">
        <v>155</v>
      </c>
      <c r="G115" s="17">
        <v>2022</v>
      </c>
      <c r="H115" s="18">
        <v>32.99</v>
      </c>
      <c r="I115" s="15" t="s">
        <v>62</v>
      </c>
      <c r="J115" s="15" t="s">
        <v>15</v>
      </c>
      <c r="K115" s="15"/>
      <c r="L115" s="19">
        <v>44924</v>
      </c>
      <c r="M115" s="19">
        <v>44924</v>
      </c>
      <c r="N115" s="11">
        <f t="shared" si="6"/>
        <v>0</v>
      </c>
      <c r="O115" s="12">
        <f t="shared" si="4"/>
        <v>0</v>
      </c>
    </row>
    <row r="116" spans="1:15" x14ac:dyDescent="0.2">
      <c r="A116" s="14">
        <v>44924</v>
      </c>
      <c r="B116" s="15" t="s">
        <v>20</v>
      </c>
      <c r="C116" s="15" t="s">
        <v>156</v>
      </c>
      <c r="D116" s="16">
        <v>477</v>
      </c>
      <c r="E116" s="16">
        <v>232</v>
      </c>
      <c r="F116" s="15" t="s">
        <v>157</v>
      </c>
      <c r="G116" s="17">
        <v>2022</v>
      </c>
      <c r="H116" s="18">
        <v>5544.47</v>
      </c>
      <c r="I116" s="15" t="s">
        <v>30</v>
      </c>
      <c r="J116" s="15" t="s">
        <v>15</v>
      </c>
      <c r="K116" s="15"/>
      <c r="L116" s="19">
        <v>44924</v>
      </c>
      <c r="M116" s="19">
        <v>44924</v>
      </c>
      <c r="N116" s="11">
        <f t="shared" si="6"/>
        <v>0</v>
      </c>
      <c r="O116" s="12">
        <f t="shared" ref="O116:O117" si="7">H116*N116</f>
        <v>0</v>
      </c>
    </row>
    <row r="117" spans="1:15" x14ac:dyDescent="0.2">
      <c r="A117" s="14">
        <v>44926</v>
      </c>
      <c r="B117" s="15" t="s">
        <v>11</v>
      </c>
      <c r="C117" s="15" t="s">
        <v>158</v>
      </c>
      <c r="D117" s="16">
        <v>486</v>
      </c>
      <c r="E117" s="16">
        <v>115</v>
      </c>
      <c r="F117" s="15" t="s">
        <v>159</v>
      </c>
      <c r="G117" s="17">
        <v>2022</v>
      </c>
      <c r="H117" s="18">
        <v>112</v>
      </c>
      <c r="I117" s="15" t="s">
        <v>62</v>
      </c>
      <c r="J117" s="15" t="s">
        <v>15</v>
      </c>
      <c r="K117" s="15"/>
      <c r="L117" s="19">
        <v>44926</v>
      </c>
      <c r="M117" s="19">
        <v>44926</v>
      </c>
      <c r="N117" s="11">
        <f t="shared" si="6"/>
        <v>0</v>
      </c>
      <c r="O117" s="12">
        <f t="shared" si="7"/>
        <v>0</v>
      </c>
    </row>
    <row r="118" spans="1:15" x14ac:dyDescent="0.2">
      <c r="A118" s="1"/>
      <c r="B118" s="1"/>
      <c r="C118" s="1"/>
      <c r="D118" s="13"/>
      <c r="E118" s="1"/>
      <c r="F118" s="1"/>
      <c r="G118" s="1"/>
      <c r="H118" s="24">
        <f>SUM(H9:H117)</f>
        <v>66007.90999999996</v>
      </c>
      <c r="I118" s="1"/>
      <c r="J118" s="1"/>
      <c r="K118" s="1"/>
      <c r="L118" s="1"/>
      <c r="M118" s="1"/>
      <c r="N118" s="1"/>
      <c r="O118" s="25">
        <f>SUM(O9:O117)</f>
        <v>928310.88000000047</v>
      </c>
    </row>
    <row r="119" spans="1:15" x14ac:dyDescent="0.2">
      <c r="A119" s="26"/>
      <c r="B119" s="26"/>
      <c r="C119" s="26"/>
      <c r="D119" s="27"/>
      <c r="E119" s="26"/>
      <c r="F119" s="26"/>
      <c r="G119" s="26"/>
      <c r="H119" s="30"/>
      <c r="I119" s="26"/>
      <c r="J119" s="26"/>
      <c r="K119" s="26"/>
      <c r="L119" s="26"/>
      <c r="M119" s="26"/>
      <c r="N119" s="26"/>
      <c r="O119" s="31"/>
    </row>
    <row r="120" spans="1:15" x14ac:dyDescent="0.2">
      <c r="A120" s="26"/>
      <c r="B120" s="26"/>
      <c r="C120" s="26"/>
      <c r="D120" s="27"/>
      <c r="E120" s="26"/>
      <c r="F120" s="26"/>
      <c r="G120" s="26"/>
      <c r="H120" s="30"/>
      <c r="I120" s="26"/>
      <c r="J120" s="26"/>
      <c r="K120" s="26"/>
      <c r="L120" s="26"/>
      <c r="M120" s="26"/>
      <c r="N120" s="26"/>
      <c r="O120" s="31"/>
    </row>
    <row r="121" spans="1:15" ht="15" x14ac:dyDescent="0.2">
      <c r="H121" s="1"/>
      <c r="K121" s="28" t="s">
        <v>218</v>
      </c>
      <c r="L121" s="28"/>
      <c r="M121" s="29">
        <f>H118/O118</f>
        <v>7.110539305539533E-2</v>
      </c>
      <c r="O121" s="1"/>
    </row>
  </sheetData>
  <mergeCells count="2">
    <mergeCell ref="C3:D3"/>
    <mergeCell ref="K121:L121"/>
  </mergeCells>
  <pageMargins left="0.55118110236220474" right="0.55118110236220474" top="0.19685039370078741" bottom="0.19685039370078741" header="0.31496062992125984" footer="0.31496062992125984"/>
  <pageSetup paperSize="9" scale="6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Amministrazione</dc:creator>
  <cp:lastModifiedBy>ricky</cp:lastModifiedBy>
  <cp:lastPrinted>2023-07-22T17:10:00Z</cp:lastPrinted>
  <dcterms:created xsi:type="dcterms:W3CDTF">2023-01-25T11:37:08Z</dcterms:created>
  <dcterms:modified xsi:type="dcterms:W3CDTF">2023-07-22T17:10:21Z</dcterms:modified>
</cp:coreProperties>
</file>