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cky\SIMONA PIRAS Dropbox\Simona Piras\PC\Desktop\SIMONA\ORISTANO SERVIZI\LAVORI E PUBBLICAZIONI\TEMPESTIVITA PAGAMENTI\"/>
    </mc:Choice>
  </mc:AlternateContent>
  <xr:revisionPtr revIDLastSave="0" documentId="13_ncr:1_{42544E48-8825-4B54-A111-6FE1AFE3AE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definedNames>
    <definedName name="_xlnm._FilterDatabase" localSheetId="0" hidden="1">Foglio1!$A$8:$O$133</definedName>
    <definedName name="_xlnm.Print_Area" localSheetId="0">Foglio1!$J:$J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7" i="1" l="1"/>
  <c r="O135" i="1"/>
  <c r="H135" i="1"/>
  <c r="N44" i="1" l="1"/>
  <c r="O44" i="1" s="1"/>
  <c r="N72" i="1"/>
  <c r="O72" i="1" s="1"/>
  <c r="N97" i="1"/>
  <c r="O97" i="1" s="1"/>
  <c r="N131" i="1"/>
  <c r="O131" i="1" s="1"/>
  <c r="L133" i="1" l="1"/>
  <c r="N133" i="1" s="1"/>
  <c r="O133" i="1" s="1"/>
  <c r="L132" i="1"/>
  <c r="N132" i="1" s="1"/>
  <c r="O132" i="1" s="1"/>
  <c r="L118" i="1"/>
  <c r="N118" i="1" s="1"/>
  <c r="O118" i="1" s="1"/>
  <c r="L119" i="1"/>
  <c r="N119" i="1" s="1"/>
  <c r="O119" i="1" s="1"/>
  <c r="N120" i="1"/>
  <c r="O120" i="1" s="1"/>
  <c r="L121" i="1"/>
  <c r="N121" i="1" s="1"/>
  <c r="O121" i="1" s="1"/>
  <c r="L122" i="1"/>
  <c r="N122" i="1" s="1"/>
  <c r="O122" i="1" s="1"/>
  <c r="L123" i="1"/>
  <c r="N123" i="1" s="1"/>
  <c r="O123" i="1" s="1"/>
  <c r="L124" i="1"/>
  <c r="N124" i="1" s="1"/>
  <c r="O124" i="1" s="1"/>
  <c r="L125" i="1"/>
  <c r="N125" i="1" s="1"/>
  <c r="O125" i="1" s="1"/>
  <c r="N126" i="1"/>
  <c r="O126" i="1" s="1"/>
  <c r="L127" i="1"/>
  <c r="N127" i="1" s="1"/>
  <c r="O127" i="1" s="1"/>
  <c r="L128" i="1"/>
  <c r="N128" i="1" s="1"/>
  <c r="O128" i="1" s="1"/>
  <c r="L129" i="1"/>
  <c r="N129" i="1" s="1"/>
  <c r="O129" i="1" s="1"/>
  <c r="L130" i="1"/>
  <c r="N130" i="1" s="1"/>
  <c r="O130" i="1" s="1"/>
  <c r="N99" i="1"/>
  <c r="O99" i="1" s="1"/>
  <c r="L100" i="1"/>
  <c r="N100" i="1" s="1"/>
  <c r="O100" i="1" s="1"/>
  <c r="L101" i="1"/>
  <c r="N101" i="1" s="1"/>
  <c r="O101" i="1" s="1"/>
  <c r="L102" i="1"/>
  <c r="N102" i="1" s="1"/>
  <c r="O102" i="1" s="1"/>
  <c r="L103" i="1"/>
  <c r="N103" i="1" s="1"/>
  <c r="O103" i="1" s="1"/>
  <c r="L104" i="1"/>
  <c r="N104" i="1" s="1"/>
  <c r="O104" i="1" s="1"/>
  <c r="L105" i="1"/>
  <c r="N105" i="1" s="1"/>
  <c r="O105" i="1" s="1"/>
  <c r="L106" i="1"/>
  <c r="N106" i="1" s="1"/>
  <c r="O106" i="1" s="1"/>
  <c r="L107" i="1"/>
  <c r="N107" i="1" s="1"/>
  <c r="O107" i="1" s="1"/>
  <c r="L108" i="1"/>
  <c r="N108" i="1" s="1"/>
  <c r="O108" i="1" s="1"/>
  <c r="L109" i="1"/>
  <c r="N109" i="1" s="1"/>
  <c r="O109" i="1" s="1"/>
  <c r="L110" i="1"/>
  <c r="N110" i="1" s="1"/>
  <c r="O110" i="1" s="1"/>
  <c r="L111" i="1"/>
  <c r="N111" i="1" s="1"/>
  <c r="O111" i="1" s="1"/>
  <c r="L112" i="1"/>
  <c r="N112" i="1" s="1"/>
  <c r="O112" i="1" s="1"/>
  <c r="L113" i="1"/>
  <c r="N113" i="1" s="1"/>
  <c r="O113" i="1" s="1"/>
  <c r="L114" i="1"/>
  <c r="N114" i="1" s="1"/>
  <c r="O114" i="1" s="1"/>
  <c r="L115" i="1"/>
  <c r="N115" i="1" s="1"/>
  <c r="O115" i="1" s="1"/>
  <c r="L116" i="1"/>
  <c r="N116" i="1" s="1"/>
  <c r="O116" i="1" s="1"/>
  <c r="L117" i="1"/>
  <c r="N117" i="1" s="1"/>
  <c r="O117" i="1" s="1"/>
  <c r="N98" i="1"/>
  <c r="O98" i="1" s="1"/>
  <c r="N88" i="1"/>
  <c r="O88" i="1" s="1"/>
  <c r="L89" i="1"/>
  <c r="N89" i="1" s="1"/>
  <c r="O89" i="1" s="1"/>
  <c r="L90" i="1"/>
  <c r="N90" i="1" s="1"/>
  <c r="O90" i="1" s="1"/>
  <c r="L91" i="1"/>
  <c r="N91" i="1" s="1"/>
  <c r="O91" i="1" s="1"/>
  <c r="L92" i="1"/>
  <c r="N92" i="1" s="1"/>
  <c r="O92" i="1" s="1"/>
  <c r="L93" i="1"/>
  <c r="N93" i="1" s="1"/>
  <c r="O93" i="1" s="1"/>
  <c r="L94" i="1"/>
  <c r="N94" i="1" s="1"/>
  <c r="O94" i="1" s="1"/>
  <c r="L95" i="1"/>
  <c r="N95" i="1" s="1"/>
  <c r="O95" i="1" s="1"/>
  <c r="L96" i="1"/>
  <c r="N96" i="1" s="1"/>
  <c r="O96" i="1" s="1"/>
  <c r="L74" i="1"/>
  <c r="N74" i="1" s="1"/>
  <c r="O74" i="1" s="1"/>
  <c r="L75" i="1"/>
  <c r="N75" i="1" s="1"/>
  <c r="O75" i="1" s="1"/>
  <c r="L76" i="1"/>
  <c r="N76" i="1" s="1"/>
  <c r="O76" i="1" s="1"/>
  <c r="L77" i="1"/>
  <c r="N77" i="1" s="1"/>
  <c r="O77" i="1" s="1"/>
  <c r="L78" i="1"/>
  <c r="N78" i="1" s="1"/>
  <c r="O78" i="1" s="1"/>
  <c r="L79" i="1"/>
  <c r="N79" i="1" s="1"/>
  <c r="O79" i="1" s="1"/>
  <c r="L80" i="1"/>
  <c r="N80" i="1" s="1"/>
  <c r="O80" i="1" s="1"/>
  <c r="N81" i="1"/>
  <c r="O81" i="1" s="1"/>
  <c r="L82" i="1"/>
  <c r="N82" i="1" s="1"/>
  <c r="O82" i="1" s="1"/>
  <c r="N83" i="1"/>
  <c r="O83" i="1" s="1"/>
  <c r="L84" i="1"/>
  <c r="N84" i="1" s="1"/>
  <c r="O84" i="1" s="1"/>
  <c r="L85" i="1"/>
  <c r="N85" i="1" s="1"/>
  <c r="O85" i="1" s="1"/>
  <c r="L86" i="1"/>
  <c r="N86" i="1" s="1"/>
  <c r="O86" i="1" s="1"/>
  <c r="L87" i="1"/>
  <c r="N87" i="1" s="1"/>
  <c r="O87" i="1" s="1"/>
  <c r="L73" i="1"/>
  <c r="N73" i="1" s="1"/>
  <c r="O73" i="1" s="1"/>
  <c r="L60" i="1"/>
  <c r="N60" i="1" s="1"/>
  <c r="O60" i="1" s="1"/>
  <c r="L61" i="1"/>
  <c r="N61" i="1" s="1"/>
  <c r="O61" i="1" s="1"/>
  <c r="L62" i="1"/>
  <c r="N62" i="1" s="1"/>
  <c r="O62" i="1" s="1"/>
  <c r="L63" i="1"/>
  <c r="N63" i="1" s="1"/>
  <c r="O63" i="1" s="1"/>
  <c r="L64" i="1"/>
  <c r="N64" i="1" s="1"/>
  <c r="O64" i="1" s="1"/>
  <c r="N65" i="1"/>
  <c r="O65" i="1" s="1"/>
  <c r="L66" i="1"/>
  <c r="N66" i="1" s="1"/>
  <c r="O66" i="1" s="1"/>
  <c r="L67" i="1"/>
  <c r="N67" i="1" s="1"/>
  <c r="O67" i="1" s="1"/>
  <c r="L68" i="1"/>
  <c r="N68" i="1" s="1"/>
  <c r="O68" i="1" s="1"/>
  <c r="N69" i="1"/>
  <c r="O69" i="1" s="1"/>
  <c r="L70" i="1"/>
  <c r="N70" i="1" s="1"/>
  <c r="O70" i="1" s="1"/>
  <c r="L71" i="1"/>
  <c r="N71" i="1" s="1"/>
  <c r="O71" i="1" s="1"/>
  <c r="L45" i="1"/>
  <c r="N45" i="1" s="1"/>
  <c r="O45" i="1" s="1"/>
  <c r="L46" i="1"/>
  <c r="N46" i="1" s="1"/>
  <c r="O46" i="1" s="1"/>
  <c r="L47" i="1"/>
  <c r="N47" i="1" s="1"/>
  <c r="O47" i="1" s="1"/>
  <c r="L48" i="1"/>
  <c r="N48" i="1" s="1"/>
  <c r="O48" i="1" s="1"/>
  <c r="L49" i="1"/>
  <c r="N49" i="1" s="1"/>
  <c r="O49" i="1" s="1"/>
  <c r="L50" i="1"/>
  <c r="N50" i="1" s="1"/>
  <c r="O50" i="1" s="1"/>
  <c r="L51" i="1"/>
  <c r="N51" i="1" s="1"/>
  <c r="O51" i="1" s="1"/>
  <c r="L52" i="1"/>
  <c r="N52" i="1" s="1"/>
  <c r="O52" i="1" s="1"/>
  <c r="L53" i="1"/>
  <c r="N53" i="1" s="1"/>
  <c r="O53" i="1" s="1"/>
  <c r="L54" i="1"/>
  <c r="N54" i="1" s="1"/>
  <c r="O54" i="1" s="1"/>
  <c r="L55" i="1"/>
  <c r="N55" i="1" s="1"/>
  <c r="O55" i="1" s="1"/>
  <c r="L56" i="1"/>
  <c r="N56" i="1" s="1"/>
  <c r="O56" i="1" s="1"/>
  <c r="L57" i="1"/>
  <c r="N57" i="1" s="1"/>
  <c r="O57" i="1" s="1"/>
  <c r="L58" i="1"/>
  <c r="N58" i="1" s="1"/>
  <c r="O58" i="1" s="1"/>
  <c r="L59" i="1"/>
  <c r="N59" i="1" s="1"/>
  <c r="O59" i="1" s="1"/>
  <c r="L42" i="1"/>
  <c r="N42" i="1" s="1"/>
  <c r="O42" i="1" s="1"/>
  <c r="L43" i="1"/>
  <c r="N43" i="1" s="1"/>
  <c r="O43" i="1" s="1"/>
  <c r="L41" i="1"/>
  <c r="N41" i="1" s="1"/>
  <c r="O41" i="1" s="1"/>
  <c r="L40" i="1"/>
  <c r="N40" i="1" s="1"/>
  <c r="O40" i="1" s="1"/>
  <c r="L39" i="1"/>
  <c r="N39" i="1" s="1"/>
  <c r="O39" i="1" s="1"/>
  <c r="L38" i="1"/>
  <c r="N38" i="1" s="1"/>
  <c r="O38" i="1" s="1"/>
  <c r="L37" i="1"/>
  <c r="N37" i="1" s="1"/>
  <c r="O37" i="1" s="1"/>
  <c r="L36" i="1"/>
  <c r="N36" i="1" s="1"/>
  <c r="O36" i="1" s="1"/>
  <c r="L35" i="1"/>
  <c r="N35" i="1" s="1"/>
  <c r="O35" i="1" s="1"/>
  <c r="L34" i="1"/>
  <c r="N34" i="1" s="1"/>
  <c r="O34" i="1" s="1"/>
  <c r="L33" i="1"/>
  <c r="N33" i="1" s="1"/>
  <c r="O33" i="1" s="1"/>
  <c r="L32" i="1"/>
  <c r="N32" i="1" s="1"/>
  <c r="O32" i="1" s="1"/>
  <c r="L31" i="1"/>
  <c r="N31" i="1" s="1"/>
  <c r="O31" i="1" s="1"/>
  <c r="L30" i="1"/>
  <c r="N30" i="1" s="1"/>
  <c r="O30" i="1" s="1"/>
  <c r="L29" i="1"/>
  <c r="N29" i="1" s="1"/>
  <c r="O29" i="1" s="1"/>
  <c r="L28" i="1"/>
  <c r="N28" i="1" s="1"/>
  <c r="O28" i="1" s="1"/>
  <c r="L27" i="1"/>
  <c r="N27" i="1" s="1"/>
  <c r="O27" i="1" s="1"/>
  <c r="L26" i="1"/>
  <c r="N26" i="1" s="1"/>
  <c r="O26" i="1" s="1"/>
  <c r="L25" i="1"/>
  <c r="N25" i="1" s="1"/>
  <c r="O25" i="1" s="1"/>
  <c r="L24" i="1"/>
  <c r="N24" i="1" s="1"/>
  <c r="O24" i="1" s="1"/>
  <c r="L23" i="1"/>
  <c r="N23" i="1" s="1"/>
  <c r="O23" i="1" s="1"/>
  <c r="L22" i="1"/>
  <c r="N22" i="1" s="1"/>
  <c r="O22" i="1" s="1"/>
  <c r="L21" i="1"/>
  <c r="N21" i="1" s="1"/>
  <c r="O21" i="1" s="1"/>
  <c r="L20" i="1"/>
  <c r="N20" i="1" s="1"/>
  <c r="O20" i="1" s="1"/>
  <c r="L19" i="1"/>
  <c r="N19" i="1" s="1"/>
  <c r="O19" i="1" s="1"/>
  <c r="L18" i="1"/>
  <c r="N18" i="1" s="1"/>
  <c r="O18" i="1" s="1"/>
  <c r="L17" i="1"/>
  <c r="N17" i="1" s="1"/>
  <c r="O17" i="1" s="1"/>
  <c r="L16" i="1"/>
  <c r="N16" i="1" s="1"/>
  <c r="O16" i="1" s="1"/>
  <c r="L15" i="1"/>
  <c r="N15" i="1" s="1"/>
  <c r="O15" i="1" s="1"/>
  <c r="L14" i="1"/>
  <c r="N14" i="1" s="1"/>
  <c r="O14" i="1" s="1"/>
  <c r="L13" i="1"/>
  <c r="N13" i="1" s="1"/>
  <c r="O13" i="1" s="1"/>
  <c r="L12" i="1"/>
  <c r="N12" i="1" s="1"/>
  <c r="O12" i="1" s="1"/>
  <c r="L11" i="1"/>
  <c r="N11" i="1" s="1"/>
  <c r="O11" i="1" s="1"/>
  <c r="L10" i="1"/>
  <c r="N10" i="1" s="1"/>
  <c r="O10" i="1" s="1"/>
  <c r="L9" i="1"/>
  <c r="N9" i="1" s="1"/>
  <c r="O9" i="1" s="1"/>
</calcChain>
</file>

<file path=xl/sharedStrings.xml><?xml version="1.0" encoding="utf-8"?>
<sst xmlns="http://schemas.openxmlformats.org/spreadsheetml/2006/main" count="738" uniqueCount="239">
  <si>
    <t>Data registrazione</t>
  </si>
  <si>
    <t>Sigla</t>
  </si>
  <si>
    <t>Rif. documento</t>
  </si>
  <si>
    <t>Num. registrazione</t>
  </si>
  <si>
    <t>Intestatario</t>
  </si>
  <si>
    <t>Ragione sociale</t>
  </si>
  <si>
    <t>Esercizio</t>
  </si>
  <si>
    <t>Totale documento</t>
  </si>
  <si>
    <t>Descrizione condizione di pagamento</t>
  </si>
  <si>
    <t>Descrizione tipo documento</t>
  </si>
  <si>
    <t>CIG</t>
  </si>
  <si>
    <t>FT</t>
  </si>
  <si>
    <t>5 - 02/03/2022</t>
  </si>
  <si>
    <t>CONCAS STEFANO</t>
  </si>
  <si>
    <t>BB. 30 GG. DECORRENZA F.M.</t>
  </si>
  <si>
    <t>Fattura di acquisto (conto)(OS)</t>
  </si>
  <si>
    <t>Z2D32024F4</t>
  </si>
  <si>
    <t>6 - 02/03/2022</t>
  </si>
  <si>
    <t>4 - 01/04/2022</t>
  </si>
  <si>
    <t>ATZORI DAVIDE</t>
  </si>
  <si>
    <t>R.D. RICEVIMENTO FATTURA</t>
  </si>
  <si>
    <t>FTA-SP</t>
  </si>
  <si>
    <t>182/001 - 31/03/2022</t>
  </si>
  <si>
    <t>Casu Gianfranco</t>
  </si>
  <si>
    <t>BB. 30 GG. D.F.</t>
  </si>
  <si>
    <t>Z9B3079C4E</t>
  </si>
  <si>
    <t>585 - 31/03/2022</t>
  </si>
  <si>
    <t>Ferralluminio di Franceschi B. &amp; C. Sas</t>
  </si>
  <si>
    <t>Z233113078</t>
  </si>
  <si>
    <t>Marcomoto Srl</t>
  </si>
  <si>
    <t>ZA034C0DA6</t>
  </si>
  <si>
    <t>43 - 31/03/2022</t>
  </si>
  <si>
    <t>128/17 - 31/03/2022</t>
  </si>
  <si>
    <t>NEXUMSTP SPA</t>
  </si>
  <si>
    <t>129/17 - 31/03/2022</t>
  </si>
  <si>
    <t>166/W&amp;W - 31/03/2022</t>
  </si>
  <si>
    <t>GRAFIK-ART SRL</t>
  </si>
  <si>
    <t>Z8E3532973</t>
  </si>
  <si>
    <t>Garden Casula di M. Casula &amp; c. Sas</t>
  </si>
  <si>
    <t>2430 - 01/04/2022</t>
  </si>
  <si>
    <t>SAFEFLEET SRL</t>
  </si>
  <si>
    <t>Z892C9C6B0</t>
  </si>
  <si>
    <t>2022F006-000300 - 31/03/2022</t>
  </si>
  <si>
    <t>Autoricambi Tharros Srl</t>
  </si>
  <si>
    <t>ZCB30E64E8</t>
  </si>
  <si>
    <t>2022F006-000301 - 31/03/2022</t>
  </si>
  <si>
    <t>58A - 2022 - 31/03/2022</t>
  </si>
  <si>
    <t>Z333563BC5</t>
  </si>
  <si>
    <t>BARAGONE SNC di Melas Ilaria e Deligia Francesco</t>
  </si>
  <si>
    <t>000062-2022-com - 04/04/2022</t>
  </si>
  <si>
    <t>ZD0308504A</t>
  </si>
  <si>
    <t>47 - 31/03/2022</t>
  </si>
  <si>
    <t>Massa Daniele</t>
  </si>
  <si>
    <t>ZDB33B891A</t>
  </si>
  <si>
    <t>PJ05175840 - 31/03/2022</t>
  </si>
  <si>
    <t>Kuwait Petroleum Italia Spa</t>
  </si>
  <si>
    <t>1/766 - 31/03/2022</t>
  </si>
  <si>
    <t>CONCAS DANIELA TESTA SANTINA di</t>
  </si>
  <si>
    <t>B.B. 1 MESE D.F. F.M.</t>
  </si>
  <si>
    <t>Z1A34C0DCF</t>
  </si>
  <si>
    <t>COOPTERM S.C.A.R.L.</t>
  </si>
  <si>
    <t>2022-FC-0000319 - 07/04/2022</t>
  </si>
  <si>
    <t>Z7E352E081</t>
  </si>
  <si>
    <t>00145/P - 31/03/2022</t>
  </si>
  <si>
    <t>OPPO SRL</t>
  </si>
  <si>
    <t>Z9631E1554</t>
  </si>
  <si>
    <t>9104001003 - 31/03/2022</t>
  </si>
  <si>
    <t>Coopservice Soc. Coop.p.a.</t>
  </si>
  <si>
    <t>Z7E30CA3B0</t>
  </si>
  <si>
    <t>9104001004 - 31/03/2022</t>
  </si>
  <si>
    <t>2022.6.17./OR - 31/03/2022</t>
  </si>
  <si>
    <t>S.D. Agros Srl</t>
  </si>
  <si>
    <t>Z2332EB3F6</t>
  </si>
  <si>
    <t>6/SP - 31/03/2022</t>
  </si>
  <si>
    <t>Agrinova S.a.s. dei F.lli L. e M. Pinna</t>
  </si>
  <si>
    <t>Z8E34043D1</t>
  </si>
  <si>
    <t>M011432383 - 01/04/2022</t>
  </si>
  <si>
    <t>FASTWEB SPA</t>
  </si>
  <si>
    <t>45 - 05/04/2022</t>
  </si>
  <si>
    <t>10329 - 07/04/2022</t>
  </si>
  <si>
    <t>000004/9 - 31/03/2022</t>
  </si>
  <si>
    <t>C.E.O. SRL</t>
  </si>
  <si>
    <t>8R00052455 - 11/04/2022</t>
  </si>
  <si>
    <t>Telecom Italia Spa</t>
  </si>
  <si>
    <t>R.D. 30 GG. D.F.</t>
  </si>
  <si>
    <t>05003346 - 12/04/2022</t>
  </si>
  <si>
    <t>F.lli Ibba Srl</t>
  </si>
  <si>
    <t>47 - 06/04/2022</t>
  </si>
  <si>
    <t>I.S.M.A. di Melis Srl</t>
  </si>
  <si>
    <t>01015-4160095399-76 - 04/04/2022</t>
  </si>
  <si>
    <t>BANCO DI SARDEGNA S.p.A.</t>
  </si>
  <si>
    <t>AVVENUTO</t>
  </si>
  <si>
    <t>1382 - 19/04/2022</t>
  </si>
  <si>
    <t>Z0D35CEA40</t>
  </si>
  <si>
    <t>16/2022/PA - 19/04/2022</t>
  </si>
  <si>
    <t>Pirastu Cesare</t>
  </si>
  <si>
    <t>ZB5306669F</t>
  </si>
  <si>
    <t>000073-2022-com - 27/04/2022</t>
  </si>
  <si>
    <t>FPR 113/22 - 28/04/2022</t>
  </si>
  <si>
    <t>Publicem S.n.c. di Melis Gianfranco &amp; C.</t>
  </si>
  <si>
    <t>30 - 29/04/2022</t>
  </si>
  <si>
    <t>Ferragri di Sau Patrizia &amp; C Snc</t>
  </si>
  <si>
    <t>Z51311301F</t>
  </si>
  <si>
    <t>245/001 - 30/04/2022</t>
  </si>
  <si>
    <t>56 - 29/04/2022</t>
  </si>
  <si>
    <t>869 - 30/04/2022</t>
  </si>
  <si>
    <t>5 - 02/05/2022</t>
  </si>
  <si>
    <t>2022F006-000404 - 30/04/2022</t>
  </si>
  <si>
    <t>Z26361FB49</t>
  </si>
  <si>
    <t>IDROMED SARDEGNA SRL</t>
  </si>
  <si>
    <t>83/D - 02/05/2022</t>
  </si>
  <si>
    <t>SC. HI-FI SRL</t>
  </si>
  <si>
    <t>ALLA CONSEGNA</t>
  </si>
  <si>
    <t>1/1012 - 30/04/2022</t>
  </si>
  <si>
    <t>PJ05298667 - 30/04/2022</t>
  </si>
  <si>
    <t>V22-01909 - 03/05/2022</t>
  </si>
  <si>
    <t>Z6633B8AE7</t>
  </si>
  <si>
    <t>222/W&amp;W - 29/04/2022</t>
  </si>
  <si>
    <t>M012096168 - 01/05/2022</t>
  </si>
  <si>
    <t>65 - 30/04/2022</t>
  </si>
  <si>
    <t>10/SP - 30/04/2022</t>
  </si>
  <si>
    <t>9104001415 - 30/04/2022</t>
  </si>
  <si>
    <t>23/P - 29/04/2022</t>
  </si>
  <si>
    <t>G.M. CARTA &amp; C. SPA</t>
  </si>
  <si>
    <t>Z713631258</t>
  </si>
  <si>
    <t>2022.6.25./OR - 30/04/2022</t>
  </si>
  <si>
    <t>3201 - 01/05/2022</t>
  </si>
  <si>
    <t>869 - 10/05/2022</t>
  </si>
  <si>
    <t>RETTIFICHE MARONGIU S.R.L.S.</t>
  </si>
  <si>
    <t>FPR 203/22 - 11/05/2022</t>
  </si>
  <si>
    <t>Meloni Daniele</t>
  </si>
  <si>
    <t>Z96288F8BD</t>
  </si>
  <si>
    <t>01015-4160124479-76 - 03/05/2022</t>
  </si>
  <si>
    <t>8R00071043 - 12/05/2022</t>
  </si>
  <si>
    <t>C-0127 - 18/05/2022</t>
  </si>
  <si>
    <t>Uffa! Sas</t>
  </si>
  <si>
    <t>FPR 7/22 - 18/05/2022</t>
  </si>
  <si>
    <t>Melis Pierangelo</t>
  </si>
  <si>
    <t>Z8E31360B9</t>
  </si>
  <si>
    <t>FPR 8/22 - 18/05/2022</t>
  </si>
  <si>
    <t>V0522-000157 - 18/05/2022</t>
  </si>
  <si>
    <t>81 - 20/05/2022</t>
  </si>
  <si>
    <t>ZAB365CA6C</t>
  </si>
  <si>
    <t>394 IOR - 25/05/2022</t>
  </si>
  <si>
    <t>SARDA MOTORI AGRICOLI dei F.lli Pisanu Snc</t>
  </si>
  <si>
    <t>000103-2022-com - 26/05/2022</t>
  </si>
  <si>
    <t>ZC8362AD46</t>
  </si>
  <si>
    <t>36 - 30/05/2022</t>
  </si>
  <si>
    <t>37 - 30/05/2022</t>
  </si>
  <si>
    <t>FPR 247/22 - 30/05/2022</t>
  </si>
  <si>
    <t>4097/2022 - 30/05/2022</t>
  </si>
  <si>
    <t>Nuova Prima Srl</t>
  </si>
  <si>
    <t>Z31359DBBC</t>
  </si>
  <si>
    <t>FPR 150/22 - 30/05/2022</t>
  </si>
  <si>
    <t>88 - 27/05/2022</t>
  </si>
  <si>
    <t>Z9E369356B</t>
  </si>
  <si>
    <t>1/1294 - 31/05/2022</t>
  </si>
  <si>
    <t>1044 - 31/05/2022</t>
  </si>
  <si>
    <t>322/001 - 31/05/2022</t>
  </si>
  <si>
    <t>71 - 31/05/2022</t>
  </si>
  <si>
    <t>1/1295 - 31/05/2022</t>
  </si>
  <si>
    <t>333 - 01/06/2022</t>
  </si>
  <si>
    <t>Sinergica 3 Srl</t>
  </si>
  <si>
    <t>Z022C45C32</t>
  </si>
  <si>
    <t>2022F006-000513 - 31/05/2022</t>
  </si>
  <si>
    <t>4052 - 01/06/2022</t>
  </si>
  <si>
    <t>6 - 06/06/2022</t>
  </si>
  <si>
    <t>13/SP - 31/05/2022</t>
  </si>
  <si>
    <t>14/SP - 31/05/2022</t>
  </si>
  <si>
    <t>32 - 07/06/2022</t>
  </si>
  <si>
    <t>CAMPANELLI ALBERTO</t>
  </si>
  <si>
    <t>94 - 31/05/2022</t>
  </si>
  <si>
    <t>97 - 31/05/2022</t>
  </si>
  <si>
    <t>Z5D3693782</t>
  </si>
  <si>
    <t>M016211475 - 01/06/2022</t>
  </si>
  <si>
    <t>2022.6.59./OR - 31/05/2022</t>
  </si>
  <si>
    <t>274/W&amp;W - 31/05/2022</t>
  </si>
  <si>
    <t>195 - 10/06/2022</t>
  </si>
  <si>
    <t>Massidda Corrado</t>
  </si>
  <si>
    <t>ZE7357E2D3</t>
  </si>
  <si>
    <t>00265/P - 31/05/2022</t>
  </si>
  <si>
    <t>01015-4160153540-76 - 03/06/2022</t>
  </si>
  <si>
    <t>V22-02655 - 09/06/2022</t>
  </si>
  <si>
    <t>296/17 - 14/06/2022</t>
  </si>
  <si>
    <t>Scadenza      (b)</t>
  </si>
  <si>
    <t>Pagamento       ©</t>
  </si>
  <si>
    <t xml:space="preserve">Diff. GG.            ( d) = © - (b) </t>
  </si>
  <si>
    <t>Ritardo Ponderato        (a)* (d)</t>
  </si>
  <si>
    <t>Pagamenti effettuati nel 2° trimestre 2022</t>
  </si>
  <si>
    <t xml:space="preserve">Indicatore tempestività dei pagamenti (D.P.C.M. 22/09/2014 art. 9) </t>
  </si>
  <si>
    <t>FPR 8/22 - 01/02/2022</t>
  </si>
  <si>
    <t>9A - 2022 - 31/01/2022</t>
  </si>
  <si>
    <t>FPR 47/22 - 21/02/2022</t>
  </si>
  <si>
    <t>FPR 54/22 - 21/02/2022</t>
  </si>
  <si>
    <t>9104000453 - 21/02/2022</t>
  </si>
  <si>
    <t>106/W&amp;W - 23/02/2022</t>
  </si>
  <si>
    <t>172 - 24/02/2022</t>
  </si>
  <si>
    <t>2022.5.204./K - 18/02/2022</t>
  </si>
  <si>
    <t>119/W&amp;W - 25/02/2022</t>
  </si>
  <si>
    <t>8 - 28/02/2022</t>
  </si>
  <si>
    <t>107/001 - 28/02/2022</t>
  </si>
  <si>
    <t>345 - 28/02/2022</t>
  </si>
  <si>
    <t>2022F006-000186 - 28/02/2022</t>
  </si>
  <si>
    <t>1/504 - 28/02/2022</t>
  </si>
  <si>
    <t>22328907 - 28/02/2022</t>
  </si>
  <si>
    <t>PJ05054252 - 28/02/2022</t>
  </si>
  <si>
    <t>V22-00837 - 28/02/2022</t>
  </si>
  <si>
    <t>2022.2.120. - 28/02/2022</t>
  </si>
  <si>
    <t>FPR 84/22 - 04/03/2022</t>
  </si>
  <si>
    <t>00084/P - 28/02/2022</t>
  </si>
  <si>
    <t>3/SP - 28/02/2022</t>
  </si>
  <si>
    <t>1688 - 01/03/2022</t>
  </si>
  <si>
    <t>32 - 28/02/2022</t>
  </si>
  <si>
    <t>000213 - 28/02/2022</t>
  </si>
  <si>
    <t>2022.6.14./OR - 28/02/2022</t>
  </si>
  <si>
    <t>3/SP - 07/03/2022</t>
  </si>
  <si>
    <t>FPR 79/22 - 18/03/2022</t>
  </si>
  <si>
    <t>FPR 32/22 - 23/03/2022</t>
  </si>
  <si>
    <t>1/10 - 24/03/2022</t>
  </si>
  <si>
    <t>FPR 81/22 - 28/03/2022</t>
  </si>
  <si>
    <t>50 - 29/03/2022</t>
  </si>
  <si>
    <t>17 - 29/03/2022</t>
  </si>
  <si>
    <t>FPR 152/22 - 29/03/2022</t>
  </si>
  <si>
    <t>FADDA ANTONIO</t>
  </si>
  <si>
    <t>COMOLI FERRARI &amp; C. SPA</t>
  </si>
  <si>
    <t>PROXIENERGY SRL</t>
  </si>
  <si>
    <t>V.I.M.A. Srl</t>
  </si>
  <si>
    <t>BARBIFLEX SRL</t>
  </si>
  <si>
    <t>Centro Revisioni Oristanese Srl</t>
  </si>
  <si>
    <t>ORTU CATERINA</t>
  </si>
  <si>
    <t>Z1234E98A5</t>
  </si>
  <si>
    <t>Z573337117</t>
  </si>
  <si>
    <t>Z3B35195AD</t>
  </si>
  <si>
    <t>BB. 60 GG. DECORRENZA F.M.</t>
  </si>
  <si>
    <t>Z743245909</t>
  </si>
  <si>
    <t>Z33357486B</t>
  </si>
  <si>
    <t>ZEF352DF96</t>
  </si>
  <si>
    <t>Z2935B66AB</t>
  </si>
  <si>
    <t>indice tempestività pagamenti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</si>
</sst>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#,##0.00_ ;\-#,##0.00\ "/>
  </numFmts>
  <fonts count="6" x14ac:knownFonts="1">
    <font>
      <sz val="10"/>
      <name val="Tahoma"/>
    </font>
    <font>
      <b/>
      <sz val="10"/>
      <name val="Tahoma"/>
      <family val="2"/>
    </font>
    <font>
      <b/>
      <sz val="10"/>
      <name val="Tahoma"/>
      <family val="2"/>
    </font>
    <font>
      <b/>
      <sz val="12"/>
      <name val="Calibri"/>
      <family val="2"/>
    </font>
    <font>
      <sz val="10"/>
      <color rgb="FFFF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/>
    <xf numFmtId="164" fontId="1" fillId="0" borderId="1" xfId="0" applyNumberFormat="1" applyFont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/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/>
    <xf numFmtId="2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/>
    <xf numFmtId="0" fontId="0" fillId="0" borderId="0" xfId="0" applyFill="1"/>
    <xf numFmtId="49" fontId="0" fillId="0" borderId="1" xfId="0" applyNumberForma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0" xfId="0" applyFont="1" applyFill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0" xfId="0" applyFont="1" applyFill="1"/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/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4" fontId="5" fillId="2" borderId="1" xfId="0" applyNumberFormat="1" applyFont="1" applyFill="1" applyBorder="1"/>
    <xf numFmtId="165" fontId="2" fillId="2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e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104775</xdr:rowOff>
    </xdr:from>
    <xdr:to>
      <xdr:col>1</xdr:col>
      <xdr:colOff>0</xdr:colOff>
      <xdr:row>6</xdr:row>
      <xdr:rowOff>147481</xdr:rowOff>
    </xdr:to>
    <xdr:pic>
      <xdr:nvPicPr>
        <xdr:cNvPr id="2" name="Immagine 6" descr="Y:\Progetti\65-Oristano Servizi\logo\logo definitivo-colore.jpg">
          <a:extLst>
            <a:ext uri="{FF2B5EF4-FFF2-40B4-BE49-F238E27FC236}">
              <a16:creationId xmlns:a16="http://schemas.microsoft.com/office/drawing/2014/main" id="{70C2240E-40AA-4ABF-94CF-BB61A5BF4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66725"/>
          <a:ext cx="828675" cy="690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39"/>
  <sheetViews>
    <sheetView tabSelected="1" topLeftCell="D116" workbookViewId="0">
      <selection activeCell="L137" sqref="L137:N137"/>
    </sheetView>
  </sheetViews>
  <sheetFormatPr defaultRowHeight="12.75" x14ac:dyDescent="0.2"/>
  <cols>
    <col min="1" max="1" width="12.7109375" customWidth="1"/>
    <col min="2" max="2" width="7.5703125" hidden="1" customWidth="1"/>
    <col min="3" max="3" width="22.85546875" customWidth="1"/>
    <col min="4" max="4" width="8.7109375" style="3" customWidth="1"/>
    <col min="5" max="5" width="11" style="3" customWidth="1"/>
    <col min="6" max="6" width="28.5703125" customWidth="1"/>
    <col min="7" max="7" width="9.85546875" bestFit="1" customWidth="1"/>
    <col min="8" max="8" width="13.7109375" style="5" customWidth="1"/>
    <col min="9" max="9" width="20.28515625" customWidth="1"/>
    <col min="10" max="10" width="22.7109375" hidden="1" customWidth="1"/>
    <col min="11" max="11" width="13" customWidth="1"/>
    <col min="12" max="12" width="12.42578125" customWidth="1"/>
    <col min="13" max="13" width="12.42578125" style="25" bestFit="1" customWidth="1"/>
    <col min="14" max="14" width="13.140625" style="25" customWidth="1"/>
    <col min="15" max="15" width="16.5703125" style="25" customWidth="1"/>
  </cols>
  <sheetData>
    <row r="2" spans="1:15" ht="15.75" x14ac:dyDescent="0.25">
      <c r="C2" s="38" t="s">
        <v>189</v>
      </c>
      <c r="D2" s="39"/>
      <c r="E2" s="39"/>
      <c r="F2" s="40"/>
    </row>
    <row r="6" spans="1:15" x14ac:dyDescent="0.2">
      <c r="C6" t="s">
        <v>188</v>
      </c>
    </row>
    <row r="8" spans="1:15" ht="25.5" x14ac:dyDescent="0.2">
      <c r="A8" s="2" t="s">
        <v>0</v>
      </c>
      <c r="B8" s="2" t="s">
        <v>1</v>
      </c>
      <c r="C8" s="2" t="s">
        <v>2</v>
      </c>
      <c r="D8" s="4" t="s">
        <v>3</v>
      </c>
      <c r="E8" s="4" t="s">
        <v>4</v>
      </c>
      <c r="F8" s="2" t="s">
        <v>5</v>
      </c>
      <c r="G8" s="2" t="s">
        <v>6</v>
      </c>
      <c r="H8" s="6" t="s">
        <v>7</v>
      </c>
      <c r="I8" s="2" t="s">
        <v>8</v>
      </c>
      <c r="J8" s="2" t="s">
        <v>9</v>
      </c>
      <c r="K8" s="2" t="s">
        <v>10</v>
      </c>
      <c r="L8" s="1" t="s">
        <v>184</v>
      </c>
      <c r="M8" s="26" t="s">
        <v>185</v>
      </c>
      <c r="N8" s="26" t="s">
        <v>186</v>
      </c>
      <c r="O8" s="31" t="s">
        <v>187</v>
      </c>
    </row>
    <row r="9" spans="1:15" s="15" customFormat="1" x14ac:dyDescent="0.2">
      <c r="A9" s="7">
        <v>44593</v>
      </c>
      <c r="B9" s="8" t="s">
        <v>21</v>
      </c>
      <c r="C9" s="8" t="s">
        <v>190</v>
      </c>
      <c r="D9" s="9">
        <v>41</v>
      </c>
      <c r="E9" s="10">
        <v>277</v>
      </c>
      <c r="F9" s="11" t="s">
        <v>223</v>
      </c>
      <c r="G9" s="12">
        <v>2022</v>
      </c>
      <c r="H9" s="13">
        <v>16.399999999999999</v>
      </c>
      <c r="I9" s="8" t="s">
        <v>14</v>
      </c>
      <c r="J9" s="8" t="s">
        <v>15</v>
      </c>
      <c r="K9" s="8" t="s">
        <v>230</v>
      </c>
      <c r="L9" s="14">
        <f t="shared" ref="L9:L71" si="0">A9+40</f>
        <v>44633</v>
      </c>
      <c r="M9" s="34">
        <v>44700</v>
      </c>
      <c r="N9" s="29">
        <f>M9-L9</f>
        <v>67</v>
      </c>
      <c r="O9" s="32">
        <f>H9*N9</f>
        <v>1098.8</v>
      </c>
    </row>
    <row r="10" spans="1:15" s="15" customFormat="1" x14ac:dyDescent="0.2">
      <c r="A10" s="7">
        <v>44596</v>
      </c>
      <c r="B10" s="8" t="s">
        <v>21</v>
      </c>
      <c r="C10" s="8" t="s">
        <v>191</v>
      </c>
      <c r="D10" s="9">
        <v>49</v>
      </c>
      <c r="E10" s="10">
        <v>16</v>
      </c>
      <c r="F10" s="11" t="s">
        <v>38</v>
      </c>
      <c r="G10" s="12">
        <v>2022</v>
      </c>
      <c r="H10" s="13">
        <v>326.7</v>
      </c>
      <c r="I10" s="8" t="s">
        <v>24</v>
      </c>
      <c r="J10" s="8" t="s">
        <v>15</v>
      </c>
      <c r="K10" s="8"/>
      <c r="L10" s="14">
        <f t="shared" si="0"/>
        <v>44636</v>
      </c>
      <c r="M10" s="34">
        <v>44704</v>
      </c>
      <c r="N10" s="29">
        <f t="shared" ref="N10:N72" si="1">M10-L10</f>
        <v>68</v>
      </c>
      <c r="O10" s="32">
        <f t="shared" ref="O10:O72" si="2">H10*N10</f>
        <v>22215.599999999999</v>
      </c>
    </row>
    <row r="11" spans="1:15" s="15" customFormat="1" x14ac:dyDescent="0.2">
      <c r="A11" s="7">
        <v>44613</v>
      </c>
      <c r="B11" s="8" t="s">
        <v>21</v>
      </c>
      <c r="C11" s="8" t="s">
        <v>192</v>
      </c>
      <c r="D11" s="9">
        <v>73</v>
      </c>
      <c r="E11" s="10">
        <v>138</v>
      </c>
      <c r="F11" s="11" t="s">
        <v>99</v>
      </c>
      <c r="G11" s="12">
        <v>2022</v>
      </c>
      <c r="H11" s="13">
        <v>500</v>
      </c>
      <c r="I11" s="8" t="s">
        <v>14</v>
      </c>
      <c r="J11" s="8" t="s">
        <v>15</v>
      </c>
      <c r="K11" s="8"/>
      <c r="L11" s="14">
        <f t="shared" si="0"/>
        <v>44653</v>
      </c>
      <c r="M11" s="34">
        <v>44700</v>
      </c>
      <c r="N11" s="29">
        <f t="shared" si="1"/>
        <v>47</v>
      </c>
      <c r="O11" s="32">
        <f t="shared" si="2"/>
        <v>23500</v>
      </c>
    </row>
    <row r="12" spans="1:15" s="15" customFormat="1" x14ac:dyDescent="0.2">
      <c r="A12" s="7">
        <v>44613</v>
      </c>
      <c r="B12" s="8" t="s">
        <v>11</v>
      </c>
      <c r="C12" s="8" t="s">
        <v>193</v>
      </c>
      <c r="D12" s="9">
        <v>74</v>
      </c>
      <c r="E12" s="10">
        <v>85</v>
      </c>
      <c r="F12" s="11" t="s">
        <v>130</v>
      </c>
      <c r="G12" s="12">
        <v>2022</v>
      </c>
      <c r="H12" s="13">
        <v>102</v>
      </c>
      <c r="I12" s="8" t="s">
        <v>24</v>
      </c>
      <c r="J12" s="8" t="s">
        <v>15</v>
      </c>
      <c r="K12" s="8" t="s">
        <v>131</v>
      </c>
      <c r="L12" s="14">
        <f t="shared" si="0"/>
        <v>44653</v>
      </c>
      <c r="M12" s="34">
        <v>44700</v>
      </c>
      <c r="N12" s="29">
        <f t="shared" si="1"/>
        <v>47</v>
      </c>
      <c r="O12" s="32">
        <f t="shared" si="2"/>
        <v>4794</v>
      </c>
    </row>
    <row r="13" spans="1:15" s="15" customFormat="1" x14ac:dyDescent="0.2">
      <c r="A13" s="7">
        <v>44614</v>
      </c>
      <c r="B13" s="8" t="s">
        <v>21</v>
      </c>
      <c r="C13" s="8" t="s">
        <v>194</v>
      </c>
      <c r="D13" s="9">
        <v>75</v>
      </c>
      <c r="E13" s="10">
        <v>110</v>
      </c>
      <c r="F13" s="11" t="s">
        <v>67</v>
      </c>
      <c r="G13" s="12">
        <v>2022</v>
      </c>
      <c r="H13" s="13">
        <v>65</v>
      </c>
      <c r="I13" s="8" t="s">
        <v>24</v>
      </c>
      <c r="J13" s="8" t="s">
        <v>15</v>
      </c>
      <c r="K13" s="8" t="s">
        <v>68</v>
      </c>
      <c r="L13" s="14">
        <f t="shared" si="0"/>
        <v>44654</v>
      </c>
      <c r="M13" s="34">
        <v>44700</v>
      </c>
      <c r="N13" s="29">
        <f t="shared" si="1"/>
        <v>46</v>
      </c>
      <c r="O13" s="32">
        <f t="shared" si="2"/>
        <v>2990</v>
      </c>
    </row>
    <row r="14" spans="1:15" s="15" customFormat="1" x14ac:dyDescent="0.2">
      <c r="A14" s="7">
        <v>44616</v>
      </c>
      <c r="B14" s="8" t="s">
        <v>21</v>
      </c>
      <c r="C14" s="8" t="s">
        <v>195</v>
      </c>
      <c r="D14" s="9">
        <v>77</v>
      </c>
      <c r="E14" s="10">
        <v>245</v>
      </c>
      <c r="F14" s="11" t="s">
        <v>36</v>
      </c>
      <c r="G14" s="12">
        <v>2022</v>
      </c>
      <c r="H14" s="13">
        <v>156.5</v>
      </c>
      <c r="I14" s="8" t="s">
        <v>14</v>
      </c>
      <c r="J14" s="8" t="s">
        <v>15</v>
      </c>
      <c r="K14" s="8" t="s">
        <v>231</v>
      </c>
      <c r="L14" s="14">
        <f t="shared" si="0"/>
        <v>44656</v>
      </c>
      <c r="M14" s="34">
        <v>44700</v>
      </c>
      <c r="N14" s="29">
        <f t="shared" si="1"/>
        <v>44</v>
      </c>
      <c r="O14" s="32">
        <f t="shared" si="2"/>
        <v>6886</v>
      </c>
    </row>
    <row r="15" spans="1:15" s="15" customFormat="1" x14ac:dyDescent="0.2">
      <c r="A15" s="7">
        <v>44616</v>
      </c>
      <c r="B15" s="8" t="s">
        <v>21</v>
      </c>
      <c r="C15" s="8" t="s">
        <v>196</v>
      </c>
      <c r="D15" s="9">
        <v>78</v>
      </c>
      <c r="E15" s="10">
        <v>6</v>
      </c>
      <c r="F15" s="11" t="s">
        <v>162</v>
      </c>
      <c r="G15" s="12">
        <v>2022</v>
      </c>
      <c r="H15" s="13">
        <v>90</v>
      </c>
      <c r="I15" s="8" t="s">
        <v>24</v>
      </c>
      <c r="J15" s="8" t="s">
        <v>15</v>
      </c>
      <c r="K15" s="8" t="s">
        <v>163</v>
      </c>
      <c r="L15" s="14">
        <f t="shared" si="0"/>
        <v>44656</v>
      </c>
      <c r="M15" s="34">
        <v>44700</v>
      </c>
      <c r="N15" s="29">
        <f t="shared" si="1"/>
        <v>44</v>
      </c>
      <c r="O15" s="32">
        <f t="shared" si="2"/>
        <v>3960</v>
      </c>
    </row>
    <row r="16" spans="1:15" s="15" customFormat="1" x14ac:dyDescent="0.2">
      <c r="A16" s="7">
        <v>44620</v>
      </c>
      <c r="B16" s="8" t="s">
        <v>21</v>
      </c>
      <c r="C16" s="8" t="s">
        <v>197</v>
      </c>
      <c r="D16" s="9">
        <v>80</v>
      </c>
      <c r="E16" s="10">
        <v>58</v>
      </c>
      <c r="F16" s="11" t="s">
        <v>71</v>
      </c>
      <c r="G16" s="12">
        <v>2022</v>
      </c>
      <c r="H16" s="13">
        <v>203.89</v>
      </c>
      <c r="I16" s="8" t="s">
        <v>24</v>
      </c>
      <c r="J16" s="8" t="s">
        <v>15</v>
      </c>
      <c r="K16" s="8" t="s">
        <v>72</v>
      </c>
      <c r="L16" s="14">
        <f t="shared" si="0"/>
        <v>44660</v>
      </c>
      <c r="M16" s="34">
        <v>44700</v>
      </c>
      <c r="N16" s="29">
        <f t="shared" si="1"/>
        <v>40</v>
      </c>
      <c r="O16" s="32">
        <f t="shared" si="2"/>
        <v>8155.5999999999995</v>
      </c>
    </row>
    <row r="17" spans="1:15" s="15" customFormat="1" x14ac:dyDescent="0.2">
      <c r="A17" s="7">
        <v>44620</v>
      </c>
      <c r="B17" s="8" t="s">
        <v>21</v>
      </c>
      <c r="C17" s="8" t="s">
        <v>198</v>
      </c>
      <c r="D17" s="9">
        <v>83</v>
      </c>
      <c r="E17" s="10">
        <v>245</v>
      </c>
      <c r="F17" s="11" t="s">
        <v>36</v>
      </c>
      <c r="G17" s="12">
        <v>2022</v>
      </c>
      <c r="H17" s="13">
        <v>778.7</v>
      </c>
      <c r="I17" s="8" t="s">
        <v>14</v>
      </c>
      <c r="J17" s="8" t="s">
        <v>15</v>
      </c>
      <c r="K17" s="8" t="s">
        <v>37</v>
      </c>
      <c r="L17" s="14">
        <f t="shared" si="0"/>
        <v>44660</v>
      </c>
      <c r="M17" s="34">
        <v>44700</v>
      </c>
      <c r="N17" s="29">
        <f t="shared" si="1"/>
        <v>40</v>
      </c>
      <c r="O17" s="32">
        <f t="shared" si="2"/>
        <v>31148</v>
      </c>
    </row>
    <row r="18" spans="1:15" s="15" customFormat="1" x14ac:dyDescent="0.2">
      <c r="A18" s="7">
        <v>44620</v>
      </c>
      <c r="B18" s="8" t="s">
        <v>21</v>
      </c>
      <c r="C18" s="8" t="s">
        <v>199</v>
      </c>
      <c r="D18" s="9">
        <v>85</v>
      </c>
      <c r="E18" s="10">
        <v>27</v>
      </c>
      <c r="F18" s="11" t="s">
        <v>101</v>
      </c>
      <c r="G18" s="12">
        <v>2022</v>
      </c>
      <c r="H18" s="13">
        <v>333</v>
      </c>
      <c r="I18" s="8" t="s">
        <v>24</v>
      </c>
      <c r="J18" s="8" t="s">
        <v>15</v>
      </c>
      <c r="K18" s="8" t="s">
        <v>102</v>
      </c>
      <c r="L18" s="14">
        <f t="shared" si="0"/>
        <v>44660</v>
      </c>
      <c r="M18" s="34">
        <v>44700</v>
      </c>
      <c r="N18" s="29">
        <f t="shared" si="1"/>
        <v>40</v>
      </c>
      <c r="O18" s="32">
        <f t="shared" si="2"/>
        <v>13320</v>
      </c>
    </row>
    <row r="19" spans="1:15" s="15" customFormat="1" x14ac:dyDescent="0.2">
      <c r="A19" s="7">
        <v>44620</v>
      </c>
      <c r="B19" s="8" t="s">
        <v>21</v>
      </c>
      <c r="C19" s="8" t="s">
        <v>200</v>
      </c>
      <c r="D19" s="9">
        <v>86</v>
      </c>
      <c r="E19" s="10">
        <v>5</v>
      </c>
      <c r="F19" s="11" t="s">
        <v>23</v>
      </c>
      <c r="G19" s="12">
        <v>2022</v>
      </c>
      <c r="H19" s="13">
        <v>10</v>
      </c>
      <c r="I19" s="8" t="s">
        <v>24</v>
      </c>
      <c r="J19" s="8" t="s">
        <v>15</v>
      </c>
      <c r="K19" s="8" t="s">
        <v>25</v>
      </c>
      <c r="L19" s="14">
        <f t="shared" si="0"/>
        <v>44660</v>
      </c>
      <c r="M19" s="34">
        <v>44700</v>
      </c>
      <c r="N19" s="29">
        <f t="shared" si="1"/>
        <v>40</v>
      </c>
      <c r="O19" s="32">
        <f t="shared" si="2"/>
        <v>400</v>
      </c>
    </row>
    <row r="20" spans="1:15" s="15" customFormat="1" x14ac:dyDescent="0.2">
      <c r="A20" s="7">
        <v>44621</v>
      </c>
      <c r="B20" s="8" t="s">
        <v>21</v>
      </c>
      <c r="C20" s="8" t="s">
        <v>201</v>
      </c>
      <c r="D20" s="9">
        <v>87</v>
      </c>
      <c r="E20" s="10">
        <v>11</v>
      </c>
      <c r="F20" s="11" t="s">
        <v>27</v>
      </c>
      <c r="G20" s="12">
        <v>2022</v>
      </c>
      <c r="H20" s="13">
        <v>164.67</v>
      </c>
      <c r="I20" s="8" t="s">
        <v>14</v>
      </c>
      <c r="J20" s="8" t="s">
        <v>15</v>
      </c>
      <c r="K20" s="8" t="s">
        <v>28</v>
      </c>
      <c r="L20" s="14">
        <f t="shared" si="0"/>
        <v>44661</v>
      </c>
      <c r="M20" s="34">
        <v>44700</v>
      </c>
      <c r="N20" s="29">
        <f t="shared" si="1"/>
        <v>39</v>
      </c>
      <c r="O20" s="32">
        <f t="shared" si="2"/>
        <v>6422.1299999999992</v>
      </c>
    </row>
    <row r="21" spans="1:15" s="15" customFormat="1" x14ac:dyDescent="0.2">
      <c r="A21" s="7">
        <v>44623</v>
      </c>
      <c r="B21" s="8" t="s">
        <v>21</v>
      </c>
      <c r="C21" s="8" t="s">
        <v>202</v>
      </c>
      <c r="D21" s="9">
        <v>89</v>
      </c>
      <c r="E21" s="10">
        <v>104</v>
      </c>
      <c r="F21" s="11" t="s">
        <v>43</v>
      </c>
      <c r="G21" s="12">
        <v>2022</v>
      </c>
      <c r="H21" s="13">
        <v>132</v>
      </c>
      <c r="I21" s="8" t="s">
        <v>24</v>
      </c>
      <c r="J21" s="8" t="s">
        <v>15</v>
      </c>
      <c r="K21" s="8" t="s">
        <v>44</v>
      </c>
      <c r="L21" s="14">
        <f t="shared" si="0"/>
        <v>44663</v>
      </c>
      <c r="M21" s="34">
        <v>44700</v>
      </c>
      <c r="N21" s="29">
        <f t="shared" si="1"/>
        <v>37</v>
      </c>
      <c r="O21" s="32">
        <f t="shared" si="2"/>
        <v>4884</v>
      </c>
    </row>
    <row r="22" spans="1:15" s="15" customFormat="1" x14ac:dyDescent="0.2">
      <c r="A22" s="7">
        <v>44623</v>
      </c>
      <c r="B22" s="8" t="s">
        <v>21</v>
      </c>
      <c r="C22" s="8" t="s">
        <v>203</v>
      </c>
      <c r="D22" s="9">
        <v>91</v>
      </c>
      <c r="E22" s="10">
        <v>248</v>
      </c>
      <c r="F22" s="11" t="s">
        <v>57</v>
      </c>
      <c r="G22" s="12">
        <v>2022</v>
      </c>
      <c r="H22" s="13">
        <v>656.73</v>
      </c>
      <c r="I22" s="8" t="s">
        <v>58</v>
      </c>
      <c r="J22" s="8" t="s">
        <v>15</v>
      </c>
      <c r="K22" s="8" t="s">
        <v>59</v>
      </c>
      <c r="L22" s="14">
        <f t="shared" si="0"/>
        <v>44663</v>
      </c>
      <c r="M22" s="34">
        <v>44700</v>
      </c>
      <c r="N22" s="29">
        <f t="shared" si="1"/>
        <v>37</v>
      </c>
      <c r="O22" s="32">
        <f t="shared" si="2"/>
        <v>24299.010000000002</v>
      </c>
    </row>
    <row r="23" spans="1:15" s="15" customFormat="1" x14ac:dyDescent="0.2">
      <c r="A23" s="7">
        <v>44623</v>
      </c>
      <c r="B23" s="8" t="s">
        <v>21</v>
      </c>
      <c r="C23" s="8" t="s">
        <v>204</v>
      </c>
      <c r="D23" s="9">
        <v>92</v>
      </c>
      <c r="E23" s="10">
        <v>282</v>
      </c>
      <c r="F23" s="11" t="s">
        <v>224</v>
      </c>
      <c r="G23" s="12">
        <v>2022</v>
      </c>
      <c r="H23" s="13">
        <v>69.66</v>
      </c>
      <c r="I23" s="8" t="s">
        <v>14</v>
      </c>
      <c r="J23" s="8" t="s">
        <v>15</v>
      </c>
      <c r="K23" s="8" t="s">
        <v>232</v>
      </c>
      <c r="L23" s="14">
        <f t="shared" si="0"/>
        <v>44663</v>
      </c>
      <c r="M23" s="34">
        <v>44700</v>
      </c>
      <c r="N23" s="29">
        <f t="shared" si="1"/>
        <v>37</v>
      </c>
      <c r="O23" s="32">
        <f t="shared" si="2"/>
        <v>2577.42</v>
      </c>
    </row>
    <row r="24" spans="1:15" s="15" customFormat="1" x14ac:dyDescent="0.2">
      <c r="A24" s="7">
        <v>44623</v>
      </c>
      <c r="B24" s="8" t="s">
        <v>21</v>
      </c>
      <c r="C24" s="8" t="s">
        <v>205</v>
      </c>
      <c r="D24" s="9">
        <v>93</v>
      </c>
      <c r="E24" s="10">
        <v>82</v>
      </c>
      <c r="F24" s="11" t="s">
        <v>55</v>
      </c>
      <c r="G24" s="12">
        <v>2022</v>
      </c>
      <c r="H24" s="13">
        <v>2617.75</v>
      </c>
      <c r="I24" s="8" t="s">
        <v>24</v>
      </c>
      <c r="J24" s="8" t="s">
        <v>15</v>
      </c>
      <c r="K24" s="8"/>
      <c r="L24" s="14">
        <f t="shared" si="0"/>
        <v>44663</v>
      </c>
      <c r="M24" s="34">
        <v>44700</v>
      </c>
      <c r="N24" s="29">
        <f t="shared" si="1"/>
        <v>37</v>
      </c>
      <c r="O24" s="32">
        <f t="shared" si="2"/>
        <v>96856.75</v>
      </c>
    </row>
    <row r="25" spans="1:15" s="15" customFormat="1" x14ac:dyDescent="0.2">
      <c r="A25" s="7">
        <v>44624</v>
      </c>
      <c r="B25" s="8" t="s">
        <v>21</v>
      </c>
      <c r="C25" s="8" t="s">
        <v>206</v>
      </c>
      <c r="D25" s="9">
        <v>96</v>
      </c>
      <c r="E25" s="10">
        <v>276</v>
      </c>
      <c r="F25" s="11" t="s">
        <v>109</v>
      </c>
      <c r="G25" s="12">
        <v>2022</v>
      </c>
      <c r="H25" s="13">
        <v>683.38</v>
      </c>
      <c r="I25" s="8" t="s">
        <v>14</v>
      </c>
      <c r="J25" s="8" t="s">
        <v>15</v>
      </c>
      <c r="K25" s="8" t="s">
        <v>116</v>
      </c>
      <c r="L25" s="14">
        <f t="shared" si="0"/>
        <v>44664</v>
      </c>
      <c r="M25" s="34">
        <v>44700</v>
      </c>
      <c r="N25" s="29">
        <f t="shared" si="1"/>
        <v>36</v>
      </c>
      <c r="O25" s="32">
        <f t="shared" si="2"/>
        <v>24601.68</v>
      </c>
    </row>
    <row r="26" spans="1:15" s="15" customFormat="1" x14ac:dyDescent="0.2">
      <c r="A26" s="7">
        <v>44624</v>
      </c>
      <c r="B26" s="8" t="s">
        <v>21</v>
      </c>
      <c r="C26" s="8" t="s">
        <v>207</v>
      </c>
      <c r="D26" s="9">
        <v>97</v>
      </c>
      <c r="E26" s="10">
        <v>264</v>
      </c>
      <c r="F26" s="11" t="s">
        <v>225</v>
      </c>
      <c r="G26" s="12">
        <v>2022</v>
      </c>
      <c r="H26" s="13">
        <v>210.04</v>
      </c>
      <c r="I26" s="8" t="s">
        <v>233</v>
      </c>
      <c r="J26" s="8" t="s">
        <v>15</v>
      </c>
      <c r="K26" s="8" t="s">
        <v>234</v>
      </c>
      <c r="L26" s="14">
        <f t="shared" si="0"/>
        <v>44664</v>
      </c>
      <c r="M26" s="34">
        <v>44700</v>
      </c>
      <c r="N26" s="29">
        <f t="shared" si="1"/>
        <v>36</v>
      </c>
      <c r="O26" s="32">
        <f t="shared" si="2"/>
        <v>7561.44</v>
      </c>
    </row>
    <row r="27" spans="1:15" s="15" customFormat="1" x14ac:dyDescent="0.2">
      <c r="A27" s="7">
        <v>44624</v>
      </c>
      <c r="B27" s="8" t="s">
        <v>11</v>
      </c>
      <c r="C27" s="8" t="s">
        <v>208</v>
      </c>
      <c r="D27" s="9">
        <v>100</v>
      </c>
      <c r="E27" s="10">
        <v>85</v>
      </c>
      <c r="F27" s="11" t="s">
        <v>130</v>
      </c>
      <c r="G27" s="12">
        <v>2022</v>
      </c>
      <c r="H27" s="13">
        <v>317</v>
      </c>
      <c r="I27" s="8" t="s">
        <v>24</v>
      </c>
      <c r="J27" s="8" t="s">
        <v>15</v>
      </c>
      <c r="K27" s="8" t="s">
        <v>131</v>
      </c>
      <c r="L27" s="14">
        <f t="shared" si="0"/>
        <v>44664</v>
      </c>
      <c r="M27" s="34">
        <v>44700</v>
      </c>
      <c r="N27" s="29">
        <f t="shared" si="1"/>
        <v>36</v>
      </c>
      <c r="O27" s="32">
        <f t="shared" si="2"/>
        <v>11412</v>
      </c>
    </row>
    <row r="28" spans="1:15" s="15" customFormat="1" x14ac:dyDescent="0.2">
      <c r="A28" s="7">
        <v>44627</v>
      </c>
      <c r="B28" s="8" t="s">
        <v>21</v>
      </c>
      <c r="C28" s="8" t="s">
        <v>209</v>
      </c>
      <c r="D28" s="9">
        <v>101</v>
      </c>
      <c r="E28" s="10">
        <v>105</v>
      </c>
      <c r="F28" s="11" t="s">
        <v>64</v>
      </c>
      <c r="G28" s="12">
        <v>2022</v>
      </c>
      <c r="H28" s="13">
        <v>79.2</v>
      </c>
      <c r="I28" s="8" t="s">
        <v>14</v>
      </c>
      <c r="J28" s="8" t="s">
        <v>15</v>
      </c>
      <c r="K28" s="8" t="s">
        <v>65</v>
      </c>
      <c r="L28" s="14">
        <f t="shared" si="0"/>
        <v>44667</v>
      </c>
      <c r="M28" s="34">
        <v>44700</v>
      </c>
      <c r="N28" s="29">
        <f t="shared" si="1"/>
        <v>33</v>
      </c>
      <c r="O28" s="32">
        <f t="shared" si="2"/>
        <v>2613.6</v>
      </c>
    </row>
    <row r="29" spans="1:15" s="15" customFormat="1" x14ac:dyDescent="0.2">
      <c r="A29" s="7">
        <v>44627</v>
      </c>
      <c r="B29" s="8" t="s">
        <v>21</v>
      </c>
      <c r="C29" s="8" t="s">
        <v>210</v>
      </c>
      <c r="D29" s="9">
        <v>102</v>
      </c>
      <c r="E29" s="10">
        <v>61</v>
      </c>
      <c r="F29" s="11" t="s">
        <v>74</v>
      </c>
      <c r="G29" s="12">
        <v>2022</v>
      </c>
      <c r="H29" s="13">
        <v>40.85</v>
      </c>
      <c r="I29" s="8" t="s">
        <v>24</v>
      </c>
      <c r="J29" s="8" t="s">
        <v>15</v>
      </c>
      <c r="K29" s="8" t="s">
        <v>75</v>
      </c>
      <c r="L29" s="14">
        <f t="shared" si="0"/>
        <v>44667</v>
      </c>
      <c r="M29" s="34">
        <v>44700</v>
      </c>
      <c r="N29" s="29">
        <f t="shared" si="1"/>
        <v>33</v>
      </c>
      <c r="O29" s="32">
        <f t="shared" si="2"/>
        <v>1348.05</v>
      </c>
    </row>
    <row r="30" spans="1:15" s="15" customFormat="1" x14ac:dyDescent="0.2">
      <c r="A30" s="7">
        <v>44627</v>
      </c>
      <c r="B30" s="8" t="s">
        <v>21</v>
      </c>
      <c r="C30" s="8" t="s">
        <v>211</v>
      </c>
      <c r="D30" s="9">
        <v>104</v>
      </c>
      <c r="E30" s="10">
        <v>240</v>
      </c>
      <c r="F30" s="11" t="s">
        <v>40</v>
      </c>
      <c r="G30" s="12">
        <v>2022</v>
      </c>
      <c r="H30" s="13">
        <v>152</v>
      </c>
      <c r="I30" s="8" t="s">
        <v>14</v>
      </c>
      <c r="J30" s="8" t="s">
        <v>15</v>
      </c>
      <c r="K30" s="8" t="s">
        <v>41</v>
      </c>
      <c r="L30" s="14">
        <f t="shared" si="0"/>
        <v>44667</v>
      </c>
      <c r="M30" s="34">
        <v>44700</v>
      </c>
      <c r="N30" s="29">
        <f t="shared" si="1"/>
        <v>33</v>
      </c>
      <c r="O30" s="32">
        <f t="shared" si="2"/>
        <v>5016</v>
      </c>
    </row>
    <row r="31" spans="1:15" s="15" customFormat="1" x14ac:dyDescent="0.2">
      <c r="A31" s="7">
        <v>44628</v>
      </c>
      <c r="B31" s="8" t="s">
        <v>21</v>
      </c>
      <c r="C31" s="8" t="s">
        <v>212</v>
      </c>
      <c r="D31" s="9">
        <v>106</v>
      </c>
      <c r="E31" s="10">
        <v>153</v>
      </c>
      <c r="F31" s="11" t="s">
        <v>52</v>
      </c>
      <c r="G31" s="12">
        <v>2022</v>
      </c>
      <c r="H31" s="13">
        <v>932.05</v>
      </c>
      <c r="I31" s="8" t="s">
        <v>24</v>
      </c>
      <c r="J31" s="8" t="s">
        <v>15</v>
      </c>
      <c r="K31" s="8" t="s">
        <v>53</v>
      </c>
      <c r="L31" s="14">
        <f t="shared" si="0"/>
        <v>44668</v>
      </c>
      <c r="M31" s="34">
        <v>44700</v>
      </c>
      <c r="N31" s="29">
        <f t="shared" si="1"/>
        <v>32</v>
      </c>
      <c r="O31" s="32">
        <f t="shared" si="2"/>
        <v>29825.599999999999</v>
      </c>
    </row>
    <row r="32" spans="1:15" s="15" customFormat="1" x14ac:dyDescent="0.2">
      <c r="A32" s="7">
        <v>44629</v>
      </c>
      <c r="B32" s="8" t="s">
        <v>21</v>
      </c>
      <c r="C32" s="8" t="s">
        <v>213</v>
      </c>
      <c r="D32" s="9">
        <v>107</v>
      </c>
      <c r="E32" s="10">
        <v>157</v>
      </c>
      <c r="F32" s="11" t="s">
        <v>226</v>
      </c>
      <c r="G32" s="12">
        <v>2022</v>
      </c>
      <c r="H32" s="13">
        <v>2873.29</v>
      </c>
      <c r="I32" s="8" t="s">
        <v>14</v>
      </c>
      <c r="J32" s="8" t="s">
        <v>15</v>
      </c>
      <c r="K32" s="8" t="s">
        <v>235</v>
      </c>
      <c r="L32" s="14">
        <f t="shared" si="0"/>
        <v>44669</v>
      </c>
      <c r="M32" s="34">
        <v>44700</v>
      </c>
      <c r="N32" s="29">
        <f t="shared" si="1"/>
        <v>31</v>
      </c>
      <c r="O32" s="32">
        <f t="shared" si="2"/>
        <v>89071.99</v>
      </c>
    </row>
    <row r="33" spans="1:15" s="15" customFormat="1" x14ac:dyDescent="0.2">
      <c r="A33" s="7">
        <v>44629</v>
      </c>
      <c r="B33" s="8" t="s">
        <v>21</v>
      </c>
      <c r="C33" s="8" t="s">
        <v>214</v>
      </c>
      <c r="D33" s="9">
        <v>108</v>
      </c>
      <c r="E33" s="10">
        <v>58</v>
      </c>
      <c r="F33" s="11" t="s">
        <v>71</v>
      </c>
      <c r="G33" s="12">
        <v>2022</v>
      </c>
      <c r="H33" s="13">
        <v>237.05</v>
      </c>
      <c r="I33" s="8" t="s">
        <v>24</v>
      </c>
      <c r="J33" s="8" t="s">
        <v>15</v>
      </c>
      <c r="K33" s="8" t="s">
        <v>72</v>
      </c>
      <c r="L33" s="14">
        <f t="shared" si="0"/>
        <v>44669</v>
      </c>
      <c r="M33" s="34">
        <v>44700</v>
      </c>
      <c r="N33" s="29">
        <f t="shared" si="1"/>
        <v>31</v>
      </c>
      <c r="O33" s="32">
        <f t="shared" si="2"/>
        <v>7348.55</v>
      </c>
    </row>
    <row r="34" spans="1:15" s="15" customFormat="1" x14ac:dyDescent="0.2">
      <c r="A34" s="7">
        <v>44630</v>
      </c>
      <c r="B34" s="8" t="s">
        <v>21</v>
      </c>
      <c r="C34" s="8" t="s">
        <v>215</v>
      </c>
      <c r="D34" s="9">
        <v>110</v>
      </c>
      <c r="E34" s="10">
        <v>253</v>
      </c>
      <c r="F34" s="11" t="s">
        <v>227</v>
      </c>
      <c r="G34" s="12">
        <v>2022</v>
      </c>
      <c r="H34" s="13">
        <v>4655</v>
      </c>
      <c r="I34" s="8" t="s">
        <v>14</v>
      </c>
      <c r="J34" s="8" t="s">
        <v>15</v>
      </c>
      <c r="K34" s="8" t="s">
        <v>236</v>
      </c>
      <c r="L34" s="14">
        <f t="shared" si="0"/>
        <v>44670</v>
      </c>
      <c r="M34" s="34">
        <v>44700</v>
      </c>
      <c r="N34" s="29">
        <f t="shared" si="1"/>
        <v>30</v>
      </c>
      <c r="O34" s="32">
        <f t="shared" si="2"/>
        <v>139650</v>
      </c>
    </row>
    <row r="35" spans="1:15" s="15" customFormat="1" x14ac:dyDescent="0.2">
      <c r="A35" s="7">
        <v>44638</v>
      </c>
      <c r="B35" s="8" t="s">
        <v>21</v>
      </c>
      <c r="C35" s="8" t="s">
        <v>216</v>
      </c>
      <c r="D35" s="9">
        <v>115</v>
      </c>
      <c r="E35" s="10">
        <v>8</v>
      </c>
      <c r="F35" s="11" t="s">
        <v>228</v>
      </c>
      <c r="G35" s="12">
        <v>2022</v>
      </c>
      <c r="H35" s="13">
        <v>66.209999999999994</v>
      </c>
      <c r="I35" s="8" t="s">
        <v>24</v>
      </c>
      <c r="J35" s="8" t="s">
        <v>15</v>
      </c>
      <c r="K35" s="8"/>
      <c r="L35" s="14">
        <f t="shared" si="0"/>
        <v>44678</v>
      </c>
      <c r="M35" s="34">
        <v>44704</v>
      </c>
      <c r="N35" s="29">
        <f t="shared" si="1"/>
        <v>26</v>
      </c>
      <c r="O35" s="32">
        <f t="shared" si="2"/>
        <v>1721.4599999999998</v>
      </c>
    </row>
    <row r="36" spans="1:15" s="15" customFormat="1" x14ac:dyDescent="0.2">
      <c r="A36" s="7">
        <v>44645</v>
      </c>
      <c r="B36" s="8" t="s">
        <v>21</v>
      </c>
      <c r="C36" s="8" t="s">
        <v>217</v>
      </c>
      <c r="D36" s="9">
        <v>116</v>
      </c>
      <c r="E36" s="10">
        <v>277</v>
      </c>
      <c r="F36" s="11" t="s">
        <v>223</v>
      </c>
      <c r="G36" s="12">
        <v>2022</v>
      </c>
      <c r="H36" s="13">
        <v>122.95</v>
      </c>
      <c r="I36" s="8" t="s">
        <v>14</v>
      </c>
      <c r="J36" s="8" t="s">
        <v>15</v>
      </c>
      <c r="K36" s="8" t="s">
        <v>230</v>
      </c>
      <c r="L36" s="14">
        <f t="shared" si="0"/>
        <v>44685</v>
      </c>
      <c r="M36" s="34">
        <v>44700</v>
      </c>
      <c r="N36" s="29">
        <f t="shared" si="1"/>
        <v>15</v>
      </c>
      <c r="O36" s="32">
        <f t="shared" si="2"/>
        <v>1844.25</v>
      </c>
    </row>
    <row r="37" spans="1:15" s="15" customFormat="1" x14ac:dyDescent="0.2">
      <c r="A37" s="7">
        <v>44645</v>
      </c>
      <c r="B37" s="8" t="s">
        <v>21</v>
      </c>
      <c r="C37" s="8" t="s">
        <v>218</v>
      </c>
      <c r="D37" s="9">
        <v>117</v>
      </c>
      <c r="E37" s="10">
        <v>284</v>
      </c>
      <c r="F37" s="11" t="s">
        <v>229</v>
      </c>
      <c r="G37" s="12">
        <v>2022</v>
      </c>
      <c r="H37" s="13">
        <v>967.5</v>
      </c>
      <c r="I37" s="8" t="s">
        <v>14</v>
      </c>
      <c r="J37" s="8" t="s">
        <v>15</v>
      </c>
      <c r="K37" s="8" t="s">
        <v>237</v>
      </c>
      <c r="L37" s="14">
        <f t="shared" si="0"/>
        <v>44685</v>
      </c>
      <c r="M37" s="34">
        <v>44700</v>
      </c>
      <c r="N37" s="29">
        <f t="shared" si="1"/>
        <v>15</v>
      </c>
      <c r="O37" s="32">
        <f t="shared" si="2"/>
        <v>14512.5</v>
      </c>
    </row>
    <row r="38" spans="1:15" s="15" customFormat="1" x14ac:dyDescent="0.2">
      <c r="A38" s="7">
        <v>44648</v>
      </c>
      <c r="B38" s="8" t="s">
        <v>21</v>
      </c>
      <c r="C38" s="8" t="s">
        <v>219</v>
      </c>
      <c r="D38" s="9">
        <v>121</v>
      </c>
      <c r="E38" s="10">
        <v>138</v>
      </c>
      <c r="F38" s="11" t="s">
        <v>99</v>
      </c>
      <c r="G38" s="12">
        <v>2022</v>
      </c>
      <c r="H38" s="13">
        <v>500</v>
      </c>
      <c r="I38" s="8" t="s">
        <v>14</v>
      </c>
      <c r="J38" s="8" t="s">
        <v>15</v>
      </c>
      <c r="K38" s="8"/>
      <c r="L38" s="14">
        <f t="shared" si="0"/>
        <v>44688</v>
      </c>
      <c r="M38" s="34">
        <v>44700</v>
      </c>
      <c r="N38" s="29">
        <f t="shared" si="1"/>
        <v>12</v>
      </c>
      <c r="O38" s="32">
        <f t="shared" si="2"/>
        <v>6000</v>
      </c>
    </row>
    <row r="39" spans="1:15" s="15" customFormat="1" x14ac:dyDescent="0.2">
      <c r="A39" s="7">
        <v>44649</v>
      </c>
      <c r="B39" s="8" t="s">
        <v>21</v>
      </c>
      <c r="C39" s="8" t="s">
        <v>220</v>
      </c>
      <c r="D39" s="9">
        <v>123</v>
      </c>
      <c r="E39" s="10">
        <v>49</v>
      </c>
      <c r="F39" s="11" t="s">
        <v>178</v>
      </c>
      <c r="G39" s="12">
        <v>2022</v>
      </c>
      <c r="H39" s="13">
        <v>823.5</v>
      </c>
      <c r="I39" s="8" t="s">
        <v>24</v>
      </c>
      <c r="J39" s="8" t="s">
        <v>15</v>
      </c>
      <c r="K39" s="8" t="s">
        <v>179</v>
      </c>
      <c r="L39" s="14">
        <f t="shared" si="0"/>
        <v>44689</v>
      </c>
      <c r="M39" s="34">
        <v>44700</v>
      </c>
      <c r="N39" s="29">
        <f t="shared" si="1"/>
        <v>11</v>
      </c>
      <c r="O39" s="32">
        <f t="shared" si="2"/>
        <v>9058.5</v>
      </c>
    </row>
    <row r="40" spans="1:15" s="15" customFormat="1" x14ac:dyDescent="0.2">
      <c r="A40" s="7">
        <v>44649</v>
      </c>
      <c r="B40" s="8" t="s">
        <v>21</v>
      </c>
      <c r="C40" s="8" t="s">
        <v>221</v>
      </c>
      <c r="D40" s="9">
        <v>124</v>
      </c>
      <c r="E40" s="10">
        <v>27</v>
      </c>
      <c r="F40" s="11" t="s">
        <v>101</v>
      </c>
      <c r="G40" s="12">
        <v>2022</v>
      </c>
      <c r="H40" s="13">
        <v>51.3</v>
      </c>
      <c r="I40" s="8" t="s">
        <v>24</v>
      </c>
      <c r="J40" s="8" t="s">
        <v>15</v>
      </c>
      <c r="K40" s="8" t="s">
        <v>102</v>
      </c>
      <c r="L40" s="14">
        <f t="shared" si="0"/>
        <v>44689</v>
      </c>
      <c r="M40" s="34">
        <v>44700</v>
      </c>
      <c r="N40" s="29">
        <f t="shared" si="1"/>
        <v>11</v>
      </c>
      <c r="O40" s="32">
        <f t="shared" si="2"/>
        <v>564.29999999999995</v>
      </c>
    </row>
    <row r="41" spans="1:15" s="15" customFormat="1" x14ac:dyDescent="0.2">
      <c r="A41" s="7">
        <v>44649</v>
      </c>
      <c r="B41" s="8" t="s">
        <v>11</v>
      </c>
      <c r="C41" s="8" t="s">
        <v>222</v>
      </c>
      <c r="D41" s="9">
        <v>126</v>
      </c>
      <c r="E41" s="10">
        <v>85</v>
      </c>
      <c r="F41" s="11" t="s">
        <v>130</v>
      </c>
      <c r="G41" s="12">
        <v>2022</v>
      </c>
      <c r="H41" s="13">
        <v>152</v>
      </c>
      <c r="I41" s="8" t="s">
        <v>24</v>
      </c>
      <c r="J41" s="8" t="s">
        <v>15</v>
      </c>
      <c r="K41" s="8" t="s">
        <v>131</v>
      </c>
      <c r="L41" s="14">
        <f t="shared" si="0"/>
        <v>44689</v>
      </c>
      <c r="M41" s="34">
        <v>44700</v>
      </c>
      <c r="N41" s="29">
        <f t="shared" si="1"/>
        <v>11</v>
      </c>
      <c r="O41" s="32">
        <f t="shared" si="2"/>
        <v>1672</v>
      </c>
    </row>
    <row r="42" spans="1:15" s="15" customFormat="1" x14ac:dyDescent="0.2">
      <c r="A42" s="7">
        <v>44652</v>
      </c>
      <c r="B42" s="16" t="s">
        <v>11</v>
      </c>
      <c r="C42" s="16" t="s">
        <v>12</v>
      </c>
      <c r="D42" s="9">
        <v>128</v>
      </c>
      <c r="E42" s="9">
        <v>272</v>
      </c>
      <c r="F42" s="16" t="s">
        <v>13</v>
      </c>
      <c r="G42" s="17">
        <v>2022</v>
      </c>
      <c r="H42" s="18">
        <v>1365</v>
      </c>
      <c r="I42" s="16" t="s">
        <v>14</v>
      </c>
      <c r="J42" s="16" t="s">
        <v>15</v>
      </c>
      <c r="K42" s="16" t="s">
        <v>16</v>
      </c>
      <c r="L42" s="14">
        <f t="shared" si="0"/>
        <v>44692</v>
      </c>
      <c r="M42" s="33">
        <v>44701</v>
      </c>
      <c r="N42" s="29">
        <f t="shared" si="1"/>
        <v>9</v>
      </c>
      <c r="O42" s="32">
        <f t="shared" si="2"/>
        <v>12285</v>
      </c>
    </row>
    <row r="43" spans="1:15" s="15" customFormat="1" x14ac:dyDescent="0.2">
      <c r="A43" s="7">
        <v>44652</v>
      </c>
      <c r="B43" s="16" t="s">
        <v>11</v>
      </c>
      <c r="C43" s="16" t="s">
        <v>17</v>
      </c>
      <c r="D43" s="9">
        <v>129</v>
      </c>
      <c r="E43" s="9">
        <v>272</v>
      </c>
      <c r="F43" s="16" t="s">
        <v>13</v>
      </c>
      <c r="G43" s="17">
        <v>2022</v>
      </c>
      <c r="H43" s="18">
        <v>910</v>
      </c>
      <c r="I43" s="16" t="s">
        <v>14</v>
      </c>
      <c r="J43" s="16" t="s">
        <v>15</v>
      </c>
      <c r="K43" s="16" t="s">
        <v>16</v>
      </c>
      <c r="L43" s="14">
        <f t="shared" si="0"/>
        <v>44692</v>
      </c>
      <c r="M43" s="33">
        <v>44701</v>
      </c>
      <c r="N43" s="29">
        <f t="shared" si="1"/>
        <v>9</v>
      </c>
      <c r="O43" s="32">
        <f t="shared" si="2"/>
        <v>8190</v>
      </c>
    </row>
    <row r="44" spans="1:15" s="15" customFormat="1" x14ac:dyDescent="0.2">
      <c r="A44" s="7">
        <v>44652</v>
      </c>
      <c r="B44" s="16" t="s">
        <v>11</v>
      </c>
      <c r="C44" s="16" t="s">
        <v>18</v>
      </c>
      <c r="D44" s="9">
        <v>130</v>
      </c>
      <c r="E44" s="9">
        <v>231</v>
      </c>
      <c r="F44" s="16" t="s">
        <v>19</v>
      </c>
      <c r="G44" s="17">
        <v>2022</v>
      </c>
      <c r="H44" s="18">
        <v>3062</v>
      </c>
      <c r="I44" s="16" t="s">
        <v>20</v>
      </c>
      <c r="J44" s="16" t="s">
        <v>15</v>
      </c>
      <c r="K44" s="16"/>
      <c r="L44" s="14">
        <v>44659</v>
      </c>
      <c r="M44" s="33">
        <v>44659</v>
      </c>
      <c r="N44" s="29">
        <f t="shared" si="1"/>
        <v>0</v>
      </c>
      <c r="O44" s="32">
        <f t="shared" si="2"/>
        <v>0</v>
      </c>
    </row>
    <row r="45" spans="1:15" s="15" customFormat="1" x14ac:dyDescent="0.2">
      <c r="A45" s="7">
        <v>44653</v>
      </c>
      <c r="B45" s="16" t="s">
        <v>21</v>
      </c>
      <c r="C45" s="16" t="s">
        <v>22</v>
      </c>
      <c r="D45" s="9">
        <v>131</v>
      </c>
      <c r="E45" s="9">
        <v>5</v>
      </c>
      <c r="F45" s="16" t="s">
        <v>23</v>
      </c>
      <c r="G45" s="17">
        <v>2022</v>
      </c>
      <c r="H45" s="18">
        <v>27</v>
      </c>
      <c r="I45" s="16" t="s">
        <v>24</v>
      </c>
      <c r="J45" s="16" t="s">
        <v>15</v>
      </c>
      <c r="K45" s="16" t="s">
        <v>25</v>
      </c>
      <c r="L45" s="14">
        <f t="shared" si="0"/>
        <v>44693</v>
      </c>
      <c r="M45" s="33">
        <v>44700</v>
      </c>
      <c r="N45" s="29">
        <f t="shared" si="1"/>
        <v>7</v>
      </c>
      <c r="O45" s="32">
        <f t="shared" si="2"/>
        <v>189</v>
      </c>
    </row>
    <row r="46" spans="1:15" s="15" customFormat="1" x14ac:dyDescent="0.2">
      <c r="A46" s="7">
        <v>44653</v>
      </c>
      <c r="B46" s="16" t="s">
        <v>21</v>
      </c>
      <c r="C46" s="16" t="s">
        <v>26</v>
      </c>
      <c r="D46" s="9">
        <v>132</v>
      </c>
      <c r="E46" s="9">
        <v>11</v>
      </c>
      <c r="F46" s="16" t="s">
        <v>27</v>
      </c>
      <c r="G46" s="17">
        <v>2022</v>
      </c>
      <c r="H46" s="18">
        <v>328.77</v>
      </c>
      <c r="I46" s="16" t="s">
        <v>14</v>
      </c>
      <c r="J46" s="16" t="s">
        <v>15</v>
      </c>
      <c r="K46" s="16" t="s">
        <v>28</v>
      </c>
      <c r="L46" s="14">
        <f t="shared" si="0"/>
        <v>44693</v>
      </c>
      <c r="M46" s="33">
        <v>44700</v>
      </c>
      <c r="N46" s="29">
        <f t="shared" si="1"/>
        <v>7</v>
      </c>
      <c r="O46" s="32">
        <f t="shared" si="2"/>
        <v>2301.39</v>
      </c>
    </row>
    <row r="47" spans="1:15" s="15" customFormat="1" x14ac:dyDescent="0.2">
      <c r="A47" s="7">
        <v>44653</v>
      </c>
      <c r="B47" s="16" t="s">
        <v>21</v>
      </c>
      <c r="C47" s="16" t="s">
        <v>31</v>
      </c>
      <c r="D47" s="9">
        <v>135</v>
      </c>
      <c r="E47" s="9">
        <v>1</v>
      </c>
      <c r="F47" s="16" t="s">
        <v>29</v>
      </c>
      <c r="G47" s="17">
        <v>2022</v>
      </c>
      <c r="H47" s="18">
        <v>1939.5</v>
      </c>
      <c r="I47" s="16" t="s">
        <v>14</v>
      </c>
      <c r="J47" s="16" t="s">
        <v>15</v>
      </c>
      <c r="K47" s="16" t="s">
        <v>30</v>
      </c>
      <c r="L47" s="14">
        <f t="shared" si="0"/>
        <v>44693</v>
      </c>
      <c r="M47" s="33">
        <v>44700</v>
      </c>
      <c r="N47" s="29">
        <f t="shared" si="1"/>
        <v>7</v>
      </c>
      <c r="O47" s="32">
        <f t="shared" si="2"/>
        <v>13576.5</v>
      </c>
    </row>
    <row r="48" spans="1:15" s="15" customFormat="1" x14ac:dyDescent="0.2">
      <c r="A48" s="7">
        <v>44654</v>
      </c>
      <c r="B48" s="16" t="s">
        <v>21</v>
      </c>
      <c r="C48" s="16" t="s">
        <v>32</v>
      </c>
      <c r="D48" s="9">
        <v>136</v>
      </c>
      <c r="E48" s="9">
        <v>270</v>
      </c>
      <c r="F48" s="16" t="s">
        <v>33</v>
      </c>
      <c r="G48" s="17">
        <v>2022</v>
      </c>
      <c r="H48" s="18">
        <v>1871.81</v>
      </c>
      <c r="I48" s="16" t="s">
        <v>14</v>
      </c>
      <c r="J48" s="16" t="s">
        <v>15</v>
      </c>
      <c r="K48" s="16"/>
      <c r="L48" s="14">
        <f t="shared" si="0"/>
        <v>44694</v>
      </c>
      <c r="M48" s="33">
        <v>44700</v>
      </c>
      <c r="N48" s="29">
        <f t="shared" si="1"/>
        <v>6</v>
      </c>
      <c r="O48" s="32">
        <f t="shared" si="2"/>
        <v>11230.86</v>
      </c>
    </row>
    <row r="49" spans="1:15" s="15" customFormat="1" x14ac:dyDescent="0.2">
      <c r="A49" s="7">
        <v>44654</v>
      </c>
      <c r="B49" s="16" t="s">
        <v>21</v>
      </c>
      <c r="C49" s="16" t="s">
        <v>34</v>
      </c>
      <c r="D49" s="9">
        <v>137</v>
      </c>
      <c r="E49" s="9">
        <v>270</v>
      </c>
      <c r="F49" s="16" t="s">
        <v>33</v>
      </c>
      <c r="G49" s="17">
        <v>2022</v>
      </c>
      <c r="H49" s="18">
        <v>2292.89</v>
      </c>
      <c r="I49" s="16" t="s">
        <v>14</v>
      </c>
      <c r="J49" s="16" t="s">
        <v>15</v>
      </c>
      <c r="K49" s="16"/>
      <c r="L49" s="14">
        <f t="shared" si="0"/>
        <v>44694</v>
      </c>
      <c r="M49" s="33">
        <v>44700</v>
      </c>
      <c r="N49" s="29">
        <f t="shared" si="1"/>
        <v>6</v>
      </c>
      <c r="O49" s="32">
        <f t="shared" si="2"/>
        <v>13757.34</v>
      </c>
    </row>
    <row r="50" spans="1:15" s="15" customFormat="1" x14ac:dyDescent="0.2">
      <c r="A50" s="7">
        <v>44655</v>
      </c>
      <c r="B50" s="16" t="s">
        <v>21</v>
      </c>
      <c r="C50" s="16" t="s">
        <v>35</v>
      </c>
      <c r="D50" s="9">
        <v>138</v>
      </c>
      <c r="E50" s="9">
        <v>245</v>
      </c>
      <c r="F50" s="16" t="s">
        <v>36</v>
      </c>
      <c r="G50" s="17">
        <v>2022</v>
      </c>
      <c r="H50" s="18">
        <v>1358.9</v>
      </c>
      <c r="I50" s="16" t="s">
        <v>14</v>
      </c>
      <c r="J50" s="16" t="s">
        <v>15</v>
      </c>
      <c r="K50" s="16" t="s">
        <v>37</v>
      </c>
      <c r="L50" s="14">
        <f t="shared" si="0"/>
        <v>44695</v>
      </c>
      <c r="M50" s="33">
        <v>44700</v>
      </c>
      <c r="N50" s="29">
        <f t="shared" si="1"/>
        <v>5</v>
      </c>
      <c r="O50" s="32">
        <f t="shared" si="2"/>
        <v>6794.5</v>
      </c>
    </row>
    <row r="51" spans="1:15" s="15" customFormat="1" x14ac:dyDescent="0.2">
      <c r="A51" s="7">
        <v>44656</v>
      </c>
      <c r="B51" s="16" t="s">
        <v>21</v>
      </c>
      <c r="C51" s="16" t="s">
        <v>39</v>
      </c>
      <c r="D51" s="9">
        <v>142</v>
      </c>
      <c r="E51" s="9">
        <v>240</v>
      </c>
      <c r="F51" s="16" t="s">
        <v>40</v>
      </c>
      <c r="G51" s="17">
        <v>2022</v>
      </c>
      <c r="H51" s="18">
        <v>152</v>
      </c>
      <c r="I51" s="16" t="s">
        <v>14</v>
      </c>
      <c r="J51" s="16" t="s">
        <v>15</v>
      </c>
      <c r="K51" s="16" t="s">
        <v>41</v>
      </c>
      <c r="L51" s="14">
        <f t="shared" si="0"/>
        <v>44696</v>
      </c>
      <c r="M51" s="33">
        <v>44700</v>
      </c>
      <c r="N51" s="29">
        <f t="shared" si="1"/>
        <v>4</v>
      </c>
      <c r="O51" s="32">
        <f t="shared" si="2"/>
        <v>608</v>
      </c>
    </row>
    <row r="52" spans="1:15" s="15" customFormat="1" x14ac:dyDescent="0.2">
      <c r="A52" s="7">
        <v>44657</v>
      </c>
      <c r="B52" s="16" t="s">
        <v>21</v>
      </c>
      <c r="C52" s="16" t="s">
        <v>42</v>
      </c>
      <c r="D52" s="9">
        <v>143</v>
      </c>
      <c r="E52" s="9">
        <v>104</v>
      </c>
      <c r="F52" s="16" t="s">
        <v>43</v>
      </c>
      <c r="G52" s="17">
        <v>2022</v>
      </c>
      <c r="H52" s="18">
        <v>107.87</v>
      </c>
      <c r="I52" s="16" t="s">
        <v>24</v>
      </c>
      <c r="J52" s="16" t="s">
        <v>15</v>
      </c>
      <c r="K52" s="16" t="s">
        <v>44</v>
      </c>
      <c r="L52" s="14">
        <f t="shared" si="0"/>
        <v>44697</v>
      </c>
      <c r="M52" s="33">
        <v>44657</v>
      </c>
      <c r="N52" s="29">
        <f t="shared" si="1"/>
        <v>-40</v>
      </c>
      <c r="O52" s="32">
        <f t="shared" si="2"/>
        <v>-4314.8</v>
      </c>
    </row>
    <row r="53" spans="1:15" s="15" customFormat="1" x14ac:dyDescent="0.2">
      <c r="A53" s="7">
        <v>44657</v>
      </c>
      <c r="B53" s="16" t="s">
        <v>21</v>
      </c>
      <c r="C53" s="16" t="s">
        <v>45</v>
      </c>
      <c r="D53" s="9">
        <v>144</v>
      </c>
      <c r="E53" s="9">
        <v>104</v>
      </c>
      <c r="F53" s="16" t="s">
        <v>43</v>
      </c>
      <c r="G53" s="17">
        <v>2022</v>
      </c>
      <c r="H53" s="18">
        <v>107.08</v>
      </c>
      <c r="I53" s="16" t="s">
        <v>24</v>
      </c>
      <c r="J53" s="16" t="s">
        <v>15</v>
      </c>
      <c r="K53" s="16" t="s">
        <v>44</v>
      </c>
      <c r="L53" s="14">
        <f t="shared" si="0"/>
        <v>44697</v>
      </c>
      <c r="M53" s="33">
        <v>44700</v>
      </c>
      <c r="N53" s="29">
        <f t="shared" si="1"/>
        <v>3</v>
      </c>
      <c r="O53" s="32">
        <f t="shared" si="2"/>
        <v>321.24</v>
      </c>
    </row>
    <row r="54" spans="1:15" s="15" customFormat="1" x14ac:dyDescent="0.2">
      <c r="A54" s="7">
        <v>44657</v>
      </c>
      <c r="B54" s="16" t="s">
        <v>21</v>
      </c>
      <c r="C54" s="16" t="s">
        <v>46</v>
      </c>
      <c r="D54" s="9">
        <v>146</v>
      </c>
      <c r="E54" s="9">
        <v>16</v>
      </c>
      <c r="F54" s="16" t="s">
        <v>38</v>
      </c>
      <c r="G54" s="17">
        <v>2022</v>
      </c>
      <c r="H54" s="18">
        <v>476.36</v>
      </c>
      <c r="I54" s="16" t="s">
        <v>24</v>
      </c>
      <c r="J54" s="16" t="s">
        <v>15</v>
      </c>
      <c r="K54" s="16" t="s">
        <v>47</v>
      </c>
      <c r="L54" s="14">
        <f t="shared" si="0"/>
        <v>44697</v>
      </c>
      <c r="M54" s="33">
        <v>44700</v>
      </c>
      <c r="N54" s="29">
        <f t="shared" si="1"/>
        <v>3</v>
      </c>
      <c r="O54" s="32">
        <f t="shared" si="2"/>
        <v>1429.08</v>
      </c>
    </row>
    <row r="55" spans="1:15" s="15" customFormat="1" x14ac:dyDescent="0.2">
      <c r="A55" s="7">
        <v>44658</v>
      </c>
      <c r="B55" s="16" t="s">
        <v>21</v>
      </c>
      <c r="C55" s="16" t="s">
        <v>49</v>
      </c>
      <c r="D55" s="9">
        <v>148</v>
      </c>
      <c r="E55" s="9">
        <v>193</v>
      </c>
      <c r="F55" s="16" t="s">
        <v>48</v>
      </c>
      <c r="G55" s="17">
        <v>2022</v>
      </c>
      <c r="H55" s="18">
        <v>73.77</v>
      </c>
      <c r="I55" s="16" t="s">
        <v>24</v>
      </c>
      <c r="J55" s="16" t="s">
        <v>15</v>
      </c>
      <c r="K55" s="16" t="s">
        <v>50</v>
      </c>
      <c r="L55" s="14">
        <f t="shared" si="0"/>
        <v>44698</v>
      </c>
      <c r="M55" s="33">
        <v>44700</v>
      </c>
      <c r="N55" s="29">
        <f t="shared" si="1"/>
        <v>2</v>
      </c>
      <c r="O55" s="32">
        <f t="shared" si="2"/>
        <v>147.54</v>
      </c>
    </row>
    <row r="56" spans="1:15" s="15" customFormat="1" x14ac:dyDescent="0.2">
      <c r="A56" s="7">
        <v>44658</v>
      </c>
      <c r="B56" s="16" t="s">
        <v>21</v>
      </c>
      <c r="C56" s="16" t="s">
        <v>51</v>
      </c>
      <c r="D56" s="9">
        <v>149</v>
      </c>
      <c r="E56" s="9">
        <v>153</v>
      </c>
      <c r="F56" s="16" t="s">
        <v>52</v>
      </c>
      <c r="G56" s="17">
        <v>2022</v>
      </c>
      <c r="H56" s="18">
        <v>492.76</v>
      </c>
      <c r="I56" s="16" t="s">
        <v>24</v>
      </c>
      <c r="J56" s="16" t="s">
        <v>15</v>
      </c>
      <c r="K56" s="16" t="s">
        <v>53</v>
      </c>
      <c r="L56" s="14">
        <f t="shared" si="0"/>
        <v>44698</v>
      </c>
      <c r="M56" s="33">
        <v>44700</v>
      </c>
      <c r="N56" s="29">
        <f t="shared" si="1"/>
        <v>2</v>
      </c>
      <c r="O56" s="32">
        <f t="shared" si="2"/>
        <v>985.52</v>
      </c>
    </row>
    <row r="57" spans="1:15" s="15" customFormat="1" x14ac:dyDescent="0.2">
      <c r="A57" s="7">
        <v>44658</v>
      </c>
      <c r="B57" s="16" t="s">
        <v>21</v>
      </c>
      <c r="C57" s="16" t="s">
        <v>54</v>
      </c>
      <c r="D57" s="9">
        <v>150</v>
      </c>
      <c r="E57" s="9">
        <v>82</v>
      </c>
      <c r="F57" s="16" t="s">
        <v>55</v>
      </c>
      <c r="G57" s="17">
        <v>2022</v>
      </c>
      <c r="H57" s="18">
        <v>3302.96</v>
      </c>
      <c r="I57" s="16" t="s">
        <v>24</v>
      </c>
      <c r="J57" s="16" t="s">
        <v>15</v>
      </c>
      <c r="K57" s="16"/>
      <c r="L57" s="14">
        <f t="shared" si="0"/>
        <v>44698</v>
      </c>
      <c r="M57" s="33">
        <v>44700</v>
      </c>
      <c r="N57" s="29">
        <f t="shared" si="1"/>
        <v>2</v>
      </c>
      <c r="O57" s="32">
        <f t="shared" si="2"/>
        <v>6605.92</v>
      </c>
    </row>
    <row r="58" spans="1:15" s="15" customFormat="1" x14ac:dyDescent="0.2">
      <c r="A58" s="7">
        <v>44659</v>
      </c>
      <c r="B58" s="16" t="s">
        <v>21</v>
      </c>
      <c r="C58" s="16" t="s">
        <v>56</v>
      </c>
      <c r="D58" s="9">
        <v>151</v>
      </c>
      <c r="E58" s="9">
        <v>248</v>
      </c>
      <c r="F58" s="16" t="s">
        <v>57</v>
      </c>
      <c r="G58" s="17">
        <v>2022</v>
      </c>
      <c r="H58" s="18">
        <v>386.08</v>
      </c>
      <c r="I58" s="16" t="s">
        <v>58</v>
      </c>
      <c r="J58" s="16" t="s">
        <v>15</v>
      </c>
      <c r="K58" s="16" t="s">
        <v>59</v>
      </c>
      <c r="L58" s="14">
        <f t="shared" si="0"/>
        <v>44699</v>
      </c>
      <c r="M58" s="33">
        <v>44700</v>
      </c>
      <c r="N58" s="29">
        <f t="shared" si="1"/>
        <v>1</v>
      </c>
      <c r="O58" s="32">
        <f t="shared" si="2"/>
        <v>386.08</v>
      </c>
    </row>
    <row r="59" spans="1:15" s="15" customFormat="1" x14ac:dyDescent="0.2">
      <c r="A59" s="7">
        <v>44659</v>
      </c>
      <c r="B59" s="16" t="s">
        <v>21</v>
      </c>
      <c r="C59" s="16" t="s">
        <v>61</v>
      </c>
      <c r="D59" s="9">
        <v>153</v>
      </c>
      <c r="E59" s="9">
        <v>280</v>
      </c>
      <c r="F59" s="16" t="s">
        <v>60</v>
      </c>
      <c r="G59" s="17">
        <v>2022</v>
      </c>
      <c r="H59" s="18">
        <v>774.09</v>
      </c>
      <c r="I59" s="16" t="s">
        <v>14</v>
      </c>
      <c r="J59" s="16" t="s">
        <v>15</v>
      </c>
      <c r="K59" s="16" t="s">
        <v>62</v>
      </c>
      <c r="L59" s="14">
        <f t="shared" si="0"/>
        <v>44699</v>
      </c>
      <c r="M59" s="33">
        <v>44740</v>
      </c>
      <c r="N59" s="29">
        <f t="shared" si="1"/>
        <v>41</v>
      </c>
      <c r="O59" s="32">
        <f t="shared" si="2"/>
        <v>31737.690000000002</v>
      </c>
    </row>
    <row r="60" spans="1:15" s="15" customFormat="1" x14ac:dyDescent="0.2">
      <c r="A60" s="7">
        <v>44660</v>
      </c>
      <c r="B60" s="16" t="s">
        <v>21</v>
      </c>
      <c r="C60" s="16" t="s">
        <v>63</v>
      </c>
      <c r="D60" s="9">
        <v>154</v>
      </c>
      <c r="E60" s="9">
        <v>105</v>
      </c>
      <c r="F60" s="16" t="s">
        <v>64</v>
      </c>
      <c r="G60" s="17">
        <v>2022</v>
      </c>
      <c r="H60" s="18">
        <v>68.87</v>
      </c>
      <c r="I60" s="16" t="s">
        <v>14</v>
      </c>
      <c r="J60" s="16" t="s">
        <v>15</v>
      </c>
      <c r="K60" s="16" t="s">
        <v>65</v>
      </c>
      <c r="L60" s="14">
        <f t="shared" si="0"/>
        <v>44700</v>
      </c>
      <c r="M60" s="33">
        <v>44700</v>
      </c>
      <c r="N60" s="29">
        <f t="shared" si="1"/>
        <v>0</v>
      </c>
      <c r="O60" s="32">
        <f t="shared" si="2"/>
        <v>0</v>
      </c>
    </row>
    <row r="61" spans="1:15" s="15" customFormat="1" x14ac:dyDescent="0.2">
      <c r="A61" s="7">
        <v>44660</v>
      </c>
      <c r="B61" s="16" t="s">
        <v>21</v>
      </c>
      <c r="C61" s="16" t="s">
        <v>66</v>
      </c>
      <c r="D61" s="9">
        <v>155</v>
      </c>
      <c r="E61" s="9">
        <v>110</v>
      </c>
      <c r="F61" s="16" t="s">
        <v>67</v>
      </c>
      <c r="G61" s="17">
        <v>2022</v>
      </c>
      <c r="H61" s="18">
        <v>65</v>
      </c>
      <c r="I61" s="16" t="s">
        <v>24</v>
      </c>
      <c r="J61" s="16" t="s">
        <v>15</v>
      </c>
      <c r="K61" s="16" t="s">
        <v>68</v>
      </c>
      <c r="L61" s="14">
        <f t="shared" si="0"/>
        <v>44700</v>
      </c>
      <c r="M61" s="33">
        <v>44700</v>
      </c>
      <c r="N61" s="29">
        <f t="shared" si="1"/>
        <v>0</v>
      </c>
      <c r="O61" s="32">
        <f t="shared" si="2"/>
        <v>0</v>
      </c>
    </row>
    <row r="62" spans="1:15" s="15" customFormat="1" x14ac:dyDescent="0.2">
      <c r="A62" s="7">
        <v>44660</v>
      </c>
      <c r="B62" s="16" t="s">
        <v>21</v>
      </c>
      <c r="C62" s="16" t="s">
        <v>69</v>
      </c>
      <c r="D62" s="9">
        <v>156</v>
      </c>
      <c r="E62" s="9">
        <v>110</v>
      </c>
      <c r="F62" s="16" t="s">
        <v>67</v>
      </c>
      <c r="G62" s="17">
        <v>2022</v>
      </c>
      <c r="H62" s="18">
        <v>65</v>
      </c>
      <c r="I62" s="16" t="s">
        <v>24</v>
      </c>
      <c r="J62" s="16" t="s">
        <v>15</v>
      </c>
      <c r="K62" s="16" t="s">
        <v>68</v>
      </c>
      <c r="L62" s="14">
        <f t="shared" si="0"/>
        <v>44700</v>
      </c>
      <c r="M62" s="33">
        <v>44700</v>
      </c>
      <c r="N62" s="29">
        <f t="shared" si="1"/>
        <v>0</v>
      </c>
      <c r="O62" s="32">
        <f t="shared" si="2"/>
        <v>0</v>
      </c>
    </row>
    <row r="63" spans="1:15" s="15" customFormat="1" x14ac:dyDescent="0.2">
      <c r="A63" s="7">
        <v>44660</v>
      </c>
      <c r="B63" s="16" t="s">
        <v>21</v>
      </c>
      <c r="C63" s="16" t="s">
        <v>70</v>
      </c>
      <c r="D63" s="9">
        <v>157</v>
      </c>
      <c r="E63" s="9">
        <v>58</v>
      </c>
      <c r="F63" s="16" t="s">
        <v>71</v>
      </c>
      <c r="G63" s="17">
        <v>2022</v>
      </c>
      <c r="H63" s="18">
        <v>91.33</v>
      </c>
      <c r="I63" s="16" t="s">
        <v>24</v>
      </c>
      <c r="J63" s="16" t="s">
        <v>15</v>
      </c>
      <c r="K63" s="16" t="s">
        <v>72</v>
      </c>
      <c r="L63" s="14">
        <f t="shared" si="0"/>
        <v>44700</v>
      </c>
      <c r="M63" s="33">
        <v>44700</v>
      </c>
      <c r="N63" s="29">
        <f t="shared" si="1"/>
        <v>0</v>
      </c>
      <c r="O63" s="32">
        <f t="shared" si="2"/>
        <v>0</v>
      </c>
    </row>
    <row r="64" spans="1:15" s="15" customFormat="1" x14ac:dyDescent="0.2">
      <c r="A64" s="7">
        <v>44660</v>
      </c>
      <c r="B64" s="16" t="s">
        <v>21</v>
      </c>
      <c r="C64" s="16" t="s">
        <v>73</v>
      </c>
      <c r="D64" s="9">
        <v>158</v>
      </c>
      <c r="E64" s="9">
        <v>61</v>
      </c>
      <c r="F64" s="16" t="s">
        <v>74</v>
      </c>
      <c r="G64" s="17">
        <v>2022</v>
      </c>
      <c r="H64" s="18">
        <v>1877.52</v>
      </c>
      <c r="I64" s="16" t="s">
        <v>24</v>
      </c>
      <c r="J64" s="16" t="s">
        <v>15</v>
      </c>
      <c r="K64" s="16" t="s">
        <v>75</v>
      </c>
      <c r="L64" s="14">
        <f t="shared" si="0"/>
        <v>44700</v>
      </c>
      <c r="M64" s="33">
        <v>44700</v>
      </c>
      <c r="N64" s="29">
        <f t="shared" si="1"/>
        <v>0</v>
      </c>
      <c r="O64" s="32">
        <f t="shared" si="2"/>
        <v>0</v>
      </c>
    </row>
    <row r="65" spans="1:15" s="15" customFormat="1" x14ac:dyDescent="0.2">
      <c r="A65" s="7">
        <v>44660</v>
      </c>
      <c r="B65" s="16" t="s">
        <v>11</v>
      </c>
      <c r="C65" s="16" t="s">
        <v>76</v>
      </c>
      <c r="D65" s="9">
        <v>159</v>
      </c>
      <c r="E65" s="9">
        <v>217</v>
      </c>
      <c r="F65" s="16" t="s">
        <v>77</v>
      </c>
      <c r="G65" s="17">
        <v>2022</v>
      </c>
      <c r="H65" s="18">
        <v>91.32</v>
      </c>
      <c r="I65" s="16" t="s">
        <v>20</v>
      </c>
      <c r="J65" s="16" t="s">
        <v>15</v>
      </c>
      <c r="K65" s="16"/>
      <c r="L65" s="14">
        <v>44677</v>
      </c>
      <c r="M65" s="33">
        <v>44677</v>
      </c>
      <c r="N65" s="29">
        <f t="shared" si="1"/>
        <v>0</v>
      </c>
      <c r="O65" s="32">
        <f t="shared" si="2"/>
        <v>0</v>
      </c>
    </row>
    <row r="66" spans="1:15" s="15" customFormat="1" x14ac:dyDescent="0.2">
      <c r="A66" s="7">
        <v>44660</v>
      </c>
      <c r="B66" s="16" t="s">
        <v>21</v>
      </c>
      <c r="C66" s="16" t="s">
        <v>78</v>
      </c>
      <c r="D66" s="9">
        <v>161</v>
      </c>
      <c r="E66" s="9">
        <v>1</v>
      </c>
      <c r="F66" s="16" t="s">
        <v>29</v>
      </c>
      <c r="G66" s="17">
        <v>2022</v>
      </c>
      <c r="H66" s="18">
        <v>233.62</v>
      </c>
      <c r="I66" s="16" t="s">
        <v>14</v>
      </c>
      <c r="J66" s="16" t="s">
        <v>15</v>
      </c>
      <c r="K66" s="16" t="s">
        <v>30</v>
      </c>
      <c r="L66" s="14">
        <f t="shared" si="0"/>
        <v>44700</v>
      </c>
      <c r="M66" s="33">
        <v>44700</v>
      </c>
      <c r="N66" s="29">
        <f t="shared" si="1"/>
        <v>0</v>
      </c>
      <c r="O66" s="32">
        <f t="shared" si="2"/>
        <v>0</v>
      </c>
    </row>
    <row r="67" spans="1:15" s="15" customFormat="1" x14ac:dyDescent="0.2">
      <c r="A67" s="7">
        <v>44660</v>
      </c>
      <c r="B67" s="16" t="s">
        <v>21</v>
      </c>
      <c r="C67" s="16" t="s">
        <v>79</v>
      </c>
      <c r="D67" s="9">
        <v>162</v>
      </c>
      <c r="E67" s="9">
        <v>1</v>
      </c>
      <c r="F67" s="16" t="s">
        <v>29</v>
      </c>
      <c r="G67" s="17">
        <v>2022</v>
      </c>
      <c r="H67" s="18">
        <v>782.7</v>
      </c>
      <c r="I67" s="16" t="s">
        <v>14</v>
      </c>
      <c r="J67" s="16" t="s">
        <v>15</v>
      </c>
      <c r="K67" s="16" t="s">
        <v>30</v>
      </c>
      <c r="L67" s="14">
        <f t="shared" si="0"/>
        <v>44700</v>
      </c>
      <c r="M67" s="33">
        <v>44700</v>
      </c>
      <c r="N67" s="29">
        <f t="shared" si="1"/>
        <v>0</v>
      </c>
      <c r="O67" s="32">
        <f t="shared" si="2"/>
        <v>0</v>
      </c>
    </row>
    <row r="68" spans="1:15" s="15" customFormat="1" x14ac:dyDescent="0.2">
      <c r="A68" s="7">
        <v>44664</v>
      </c>
      <c r="B68" s="16" t="s">
        <v>21</v>
      </c>
      <c r="C68" s="16" t="s">
        <v>80</v>
      </c>
      <c r="D68" s="9">
        <v>163</v>
      </c>
      <c r="E68" s="9">
        <v>114</v>
      </c>
      <c r="F68" s="16" t="s">
        <v>81</v>
      </c>
      <c r="G68" s="17">
        <v>2022</v>
      </c>
      <c r="H68" s="18">
        <v>101.91</v>
      </c>
      <c r="I68" s="16" t="s">
        <v>24</v>
      </c>
      <c r="J68" s="16" t="s">
        <v>15</v>
      </c>
      <c r="K68" s="16"/>
      <c r="L68" s="14">
        <f t="shared" si="0"/>
        <v>44704</v>
      </c>
      <c r="M68" s="33">
        <v>44704</v>
      </c>
      <c r="N68" s="29">
        <f t="shared" si="1"/>
        <v>0</v>
      </c>
      <c r="O68" s="32">
        <f t="shared" si="2"/>
        <v>0</v>
      </c>
    </row>
    <row r="69" spans="1:15" s="15" customFormat="1" x14ac:dyDescent="0.2">
      <c r="A69" s="7">
        <v>44665</v>
      </c>
      <c r="B69" s="16" t="s">
        <v>21</v>
      </c>
      <c r="C69" s="16" t="s">
        <v>82</v>
      </c>
      <c r="D69" s="9">
        <v>164</v>
      </c>
      <c r="E69" s="9">
        <v>10</v>
      </c>
      <c r="F69" s="16" t="s">
        <v>83</v>
      </c>
      <c r="G69" s="17">
        <v>2022</v>
      </c>
      <c r="H69" s="18">
        <v>153.25</v>
      </c>
      <c r="I69" s="16" t="s">
        <v>84</v>
      </c>
      <c r="J69" s="16" t="s">
        <v>15</v>
      </c>
      <c r="K69" s="16"/>
      <c r="L69" s="14">
        <v>44692</v>
      </c>
      <c r="M69" s="33">
        <v>44692</v>
      </c>
      <c r="N69" s="29">
        <f t="shared" si="1"/>
        <v>0</v>
      </c>
      <c r="O69" s="32">
        <f t="shared" si="2"/>
        <v>0</v>
      </c>
    </row>
    <row r="70" spans="1:15" s="15" customFormat="1" x14ac:dyDescent="0.2">
      <c r="A70" s="7">
        <v>44665</v>
      </c>
      <c r="B70" s="16" t="s">
        <v>21</v>
      </c>
      <c r="C70" s="16" t="s">
        <v>85</v>
      </c>
      <c r="D70" s="9">
        <v>165</v>
      </c>
      <c r="E70" s="9">
        <v>24</v>
      </c>
      <c r="F70" s="16" t="s">
        <v>86</v>
      </c>
      <c r="G70" s="17">
        <v>2022</v>
      </c>
      <c r="H70" s="18">
        <v>47</v>
      </c>
      <c r="I70" s="16" t="s">
        <v>14</v>
      </c>
      <c r="J70" s="16" t="s">
        <v>15</v>
      </c>
      <c r="K70" s="16"/>
      <c r="L70" s="14">
        <f t="shared" si="0"/>
        <v>44705</v>
      </c>
      <c r="M70" s="33">
        <v>44673</v>
      </c>
      <c r="N70" s="29">
        <f t="shared" si="1"/>
        <v>-32</v>
      </c>
      <c r="O70" s="32">
        <f t="shared" si="2"/>
        <v>-1504</v>
      </c>
    </row>
    <row r="71" spans="1:15" s="15" customFormat="1" x14ac:dyDescent="0.2">
      <c r="A71" s="7">
        <v>44668</v>
      </c>
      <c r="B71" s="16" t="s">
        <v>21</v>
      </c>
      <c r="C71" s="16" t="s">
        <v>87</v>
      </c>
      <c r="D71" s="9">
        <v>167</v>
      </c>
      <c r="E71" s="9">
        <v>1</v>
      </c>
      <c r="F71" s="16" t="s">
        <v>29</v>
      </c>
      <c r="G71" s="17">
        <v>2022</v>
      </c>
      <c r="H71" s="18">
        <v>363.7</v>
      </c>
      <c r="I71" s="16" t="s">
        <v>14</v>
      </c>
      <c r="J71" s="16" t="s">
        <v>15</v>
      </c>
      <c r="K71" s="16" t="s">
        <v>30</v>
      </c>
      <c r="L71" s="14">
        <f t="shared" si="0"/>
        <v>44708</v>
      </c>
      <c r="M71" s="33">
        <v>44700</v>
      </c>
      <c r="N71" s="29">
        <f t="shared" si="1"/>
        <v>-8</v>
      </c>
      <c r="O71" s="32">
        <f t="shared" si="2"/>
        <v>-2909.6</v>
      </c>
    </row>
    <row r="72" spans="1:15" s="15" customFormat="1" x14ac:dyDescent="0.2">
      <c r="A72" s="7">
        <v>44669</v>
      </c>
      <c r="B72" s="16" t="s">
        <v>21</v>
      </c>
      <c r="C72" s="16" t="s">
        <v>89</v>
      </c>
      <c r="D72" s="9">
        <v>169</v>
      </c>
      <c r="E72" s="9">
        <v>213</v>
      </c>
      <c r="F72" s="16" t="s">
        <v>90</v>
      </c>
      <c r="G72" s="17">
        <v>2022</v>
      </c>
      <c r="H72" s="18">
        <v>10.52</v>
      </c>
      <c r="I72" s="16" t="s">
        <v>91</v>
      </c>
      <c r="J72" s="16" t="s">
        <v>15</v>
      </c>
      <c r="K72" s="16"/>
      <c r="L72" s="14">
        <v>44655</v>
      </c>
      <c r="M72" s="33">
        <v>44655</v>
      </c>
      <c r="N72" s="29">
        <f t="shared" si="1"/>
        <v>0</v>
      </c>
      <c r="O72" s="32">
        <f t="shared" si="2"/>
        <v>0</v>
      </c>
    </row>
    <row r="73" spans="1:15" s="15" customFormat="1" x14ac:dyDescent="0.2">
      <c r="A73" s="7">
        <v>44670</v>
      </c>
      <c r="B73" s="16" t="s">
        <v>21</v>
      </c>
      <c r="C73" s="16" t="s">
        <v>92</v>
      </c>
      <c r="D73" s="9">
        <v>173</v>
      </c>
      <c r="E73" s="9">
        <v>123</v>
      </c>
      <c r="F73" s="16" t="s">
        <v>88</v>
      </c>
      <c r="G73" s="17">
        <v>2022</v>
      </c>
      <c r="H73" s="18">
        <v>467</v>
      </c>
      <c r="I73" s="16" t="s">
        <v>24</v>
      </c>
      <c r="J73" s="16" t="s">
        <v>15</v>
      </c>
      <c r="K73" s="16" t="s">
        <v>93</v>
      </c>
      <c r="L73" s="14">
        <f>A73+40</f>
        <v>44710</v>
      </c>
      <c r="M73" s="33">
        <v>44700</v>
      </c>
      <c r="N73" s="29">
        <f t="shared" ref="N73:N129" si="3">M73-L73</f>
        <v>-10</v>
      </c>
      <c r="O73" s="32">
        <f t="shared" ref="O73:O129" si="4">H73*N73</f>
        <v>-4670</v>
      </c>
    </row>
    <row r="74" spans="1:15" s="15" customFormat="1" x14ac:dyDescent="0.2">
      <c r="A74" s="7">
        <v>44671</v>
      </c>
      <c r="B74" s="16" t="s">
        <v>21</v>
      </c>
      <c r="C74" s="16" t="s">
        <v>94</v>
      </c>
      <c r="D74" s="9">
        <v>174</v>
      </c>
      <c r="E74" s="9">
        <v>20</v>
      </c>
      <c r="F74" s="16" t="s">
        <v>95</v>
      </c>
      <c r="G74" s="17">
        <v>2022</v>
      </c>
      <c r="H74" s="18">
        <v>856.56</v>
      </c>
      <c r="I74" s="16" t="s">
        <v>24</v>
      </c>
      <c r="J74" s="16" t="s">
        <v>15</v>
      </c>
      <c r="K74" s="16" t="s">
        <v>96</v>
      </c>
      <c r="L74" s="14">
        <f t="shared" ref="L74:L96" si="5">A74+40</f>
        <v>44711</v>
      </c>
      <c r="M74" s="33">
        <v>44700</v>
      </c>
      <c r="N74" s="29">
        <f t="shared" si="3"/>
        <v>-11</v>
      </c>
      <c r="O74" s="32">
        <f t="shared" si="4"/>
        <v>-9422.16</v>
      </c>
    </row>
    <row r="75" spans="1:15" s="15" customFormat="1" x14ac:dyDescent="0.2">
      <c r="A75" s="7">
        <v>44678</v>
      </c>
      <c r="B75" s="16" t="s">
        <v>21</v>
      </c>
      <c r="C75" s="16" t="s">
        <v>97</v>
      </c>
      <c r="D75" s="9">
        <v>175</v>
      </c>
      <c r="E75" s="9">
        <v>193</v>
      </c>
      <c r="F75" s="16" t="s">
        <v>48</v>
      </c>
      <c r="G75" s="17">
        <v>2022</v>
      </c>
      <c r="H75" s="18">
        <v>306.55</v>
      </c>
      <c r="I75" s="16" t="s">
        <v>24</v>
      </c>
      <c r="J75" s="16" t="s">
        <v>15</v>
      </c>
      <c r="K75" s="16" t="s">
        <v>50</v>
      </c>
      <c r="L75" s="14">
        <f t="shared" si="5"/>
        <v>44718</v>
      </c>
      <c r="M75" s="33">
        <v>44700</v>
      </c>
      <c r="N75" s="29">
        <f t="shared" si="3"/>
        <v>-18</v>
      </c>
      <c r="O75" s="32">
        <f t="shared" si="4"/>
        <v>-5517.9000000000005</v>
      </c>
    </row>
    <row r="76" spans="1:15" s="15" customFormat="1" x14ac:dyDescent="0.2">
      <c r="A76" s="7">
        <v>44679</v>
      </c>
      <c r="B76" s="16" t="s">
        <v>21</v>
      </c>
      <c r="C76" s="16" t="s">
        <v>98</v>
      </c>
      <c r="D76" s="9">
        <v>176</v>
      </c>
      <c r="E76" s="9">
        <v>138</v>
      </c>
      <c r="F76" s="16" t="s">
        <v>99</v>
      </c>
      <c r="G76" s="17">
        <v>2022</v>
      </c>
      <c r="H76" s="18">
        <v>500</v>
      </c>
      <c r="I76" s="16" t="s">
        <v>14</v>
      </c>
      <c r="J76" s="16" t="s">
        <v>15</v>
      </c>
      <c r="K76" s="16"/>
      <c r="L76" s="14">
        <f t="shared" si="5"/>
        <v>44719</v>
      </c>
      <c r="M76" s="33">
        <v>44700</v>
      </c>
      <c r="N76" s="29">
        <f t="shared" si="3"/>
        <v>-19</v>
      </c>
      <c r="O76" s="32">
        <f t="shared" si="4"/>
        <v>-9500</v>
      </c>
    </row>
    <row r="77" spans="1:15" s="15" customFormat="1" x14ac:dyDescent="0.2">
      <c r="A77" s="7">
        <v>44680</v>
      </c>
      <c r="B77" s="16" t="s">
        <v>21</v>
      </c>
      <c r="C77" s="16" t="s">
        <v>100</v>
      </c>
      <c r="D77" s="9">
        <v>177</v>
      </c>
      <c r="E77" s="9">
        <v>27</v>
      </c>
      <c r="F77" s="16" t="s">
        <v>101</v>
      </c>
      <c r="G77" s="17">
        <v>2022</v>
      </c>
      <c r="H77" s="18">
        <v>32.5</v>
      </c>
      <c r="I77" s="16" t="s">
        <v>24</v>
      </c>
      <c r="J77" s="16" t="s">
        <v>15</v>
      </c>
      <c r="K77" s="16" t="s">
        <v>102</v>
      </c>
      <c r="L77" s="14">
        <f t="shared" si="5"/>
        <v>44720</v>
      </c>
      <c r="M77" s="33">
        <v>44700</v>
      </c>
      <c r="N77" s="29">
        <f t="shared" si="3"/>
        <v>-20</v>
      </c>
      <c r="O77" s="32">
        <f t="shared" si="4"/>
        <v>-650</v>
      </c>
    </row>
    <row r="78" spans="1:15" s="15" customFormat="1" x14ac:dyDescent="0.2">
      <c r="A78" s="7">
        <v>44681</v>
      </c>
      <c r="B78" s="16" t="s">
        <v>21</v>
      </c>
      <c r="C78" s="16" t="s">
        <v>103</v>
      </c>
      <c r="D78" s="9">
        <v>178</v>
      </c>
      <c r="E78" s="9">
        <v>5</v>
      </c>
      <c r="F78" s="16" t="s">
        <v>23</v>
      </c>
      <c r="G78" s="17">
        <v>2022</v>
      </c>
      <c r="H78" s="18">
        <v>229.81</v>
      </c>
      <c r="I78" s="16" t="s">
        <v>24</v>
      </c>
      <c r="J78" s="16" t="s">
        <v>15</v>
      </c>
      <c r="K78" s="16" t="s">
        <v>25</v>
      </c>
      <c r="L78" s="14">
        <f t="shared" si="5"/>
        <v>44721</v>
      </c>
      <c r="M78" s="33">
        <v>44700</v>
      </c>
      <c r="N78" s="29">
        <f t="shared" si="3"/>
        <v>-21</v>
      </c>
      <c r="O78" s="32">
        <f t="shared" si="4"/>
        <v>-4826.01</v>
      </c>
    </row>
    <row r="79" spans="1:15" s="15" customFormat="1" x14ac:dyDescent="0.2">
      <c r="A79" s="7">
        <v>44683</v>
      </c>
      <c r="B79" s="16" t="s">
        <v>21</v>
      </c>
      <c r="C79" s="16" t="s">
        <v>104</v>
      </c>
      <c r="D79" s="9">
        <v>179</v>
      </c>
      <c r="E79" s="9">
        <v>1</v>
      </c>
      <c r="F79" s="16" t="s">
        <v>29</v>
      </c>
      <c r="G79" s="17">
        <v>2022</v>
      </c>
      <c r="H79" s="18">
        <v>158.83000000000001</v>
      </c>
      <c r="I79" s="16" t="s">
        <v>14</v>
      </c>
      <c r="J79" s="16" t="s">
        <v>15</v>
      </c>
      <c r="K79" s="16" t="s">
        <v>30</v>
      </c>
      <c r="L79" s="14">
        <f t="shared" si="5"/>
        <v>44723</v>
      </c>
      <c r="M79" s="33">
        <v>44741</v>
      </c>
      <c r="N79" s="29">
        <f t="shared" si="3"/>
        <v>18</v>
      </c>
      <c r="O79" s="32">
        <f t="shared" si="4"/>
        <v>2858.94</v>
      </c>
    </row>
    <row r="80" spans="1:15" s="15" customFormat="1" x14ac:dyDescent="0.2">
      <c r="A80" s="7">
        <v>44683</v>
      </c>
      <c r="B80" s="16" t="s">
        <v>21</v>
      </c>
      <c r="C80" s="16" t="s">
        <v>105</v>
      </c>
      <c r="D80" s="9">
        <v>180</v>
      </c>
      <c r="E80" s="9">
        <v>11</v>
      </c>
      <c r="F80" s="16" t="s">
        <v>27</v>
      </c>
      <c r="G80" s="17">
        <v>2022</v>
      </c>
      <c r="H80" s="18">
        <v>140.18</v>
      </c>
      <c r="I80" s="16" t="s">
        <v>14</v>
      </c>
      <c r="J80" s="16" t="s">
        <v>15</v>
      </c>
      <c r="K80" s="16" t="s">
        <v>28</v>
      </c>
      <c r="L80" s="14">
        <f t="shared" si="5"/>
        <v>44723</v>
      </c>
      <c r="M80" s="33">
        <v>44741</v>
      </c>
      <c r="N80" s="29">
        <f t="shared" si="3"/>
        <v>18</v>
      </c>
      <c r="O80" s="32">
        <f t="shared" si="4"/>
        <v>2523.2400000000002</v>
      </c>
    </row>
    <row r="81" spans="1:15" s="15" customFormat="1" x14ac:dyDescent="0.2">
      <c r="A81" s="7">
        <v>44683</v>
      </c>
      <c r="B81" s="16" t="s">
        <v>11</v>
      </c>
      <c r="C81" s="16" t="s">
        <v>106</v>
      </c>
      <c r="D81" s="9">
        <v>181</v>
      </c>
      <c r="E81" s="9">
        <v>231</v>
      </c>
      <c r="F81" s="16" t="s">
        <v>19</v>
      </c>
      <c r="G81" s="17">
        <v>2022</v>
      </c>
      <c r="H81" s="18">
        <v>3122</v>
      </c>
      <c r="I81" s="16" t="s">
        <v>20</v>
      </c>
      <c r="J81" s="16" t="s">
        <v>15</v>
      </c>
      <c r="K81" s="16"/>
      <c r="L81" s="14">
        <v>44689</v>
      </c>
      <c r="M81" s="33">
        <v>44689</v>
      </c>
      <c r="N81" s="29">
        <f t="shared" si="3"/>
        <v>0</v>
      </c>
      <c r="O81" s="32">
        <f t="shared" si="4"/>
        <v>0</v>
      </c>
    </row>
    <row r="82" spans="1:15" s="15" customFormat="1" x14ac:dyDescent="0.2">
      <c r="A82" s="7">
        <v>44684</v>
      </c>
      <c r="B82" s="16" t="s">
        <v>21</v>
      </c>
      <c r="C82" s="16" t="s">
        <v>107</v>
      </c>
      <c r="D82" s="9">
        <v>182</v>
      </c>
      <c r="E82" s="9">
        <v>104</v>
      </c>
      <c r="F82" s="16" t="s">
        <v>43</v>
      </c>
      <c r="G82" s="17">
        <v>2022</v>
      </c>
      <c r="H82" s="18">
        <v>333.92</v>
      </c>
      <c r="I82" s="16" t="s">
        <v>24</v>
      </c>
      <c r="J82" s="16" t="s">
        <v>15</v>
      </c>
      <c r="K82" s="16" t="s">
        <v>108</v>
      </c>
      <c r="L82" s="14">
        <f t="shared" si="5"/>
        <v>44724</v>
      </c>
      <c r="M82" s="33">
        <v>44740</v>
      </c>
      <c r="N82" s="29">
        <f t="shared" si="3"/>
        <v>16</v>
      </c>
      <c r="O82" s="32">
        <f t="shared" si="4"/>
        <v>5342.72</v>
      </c>
    </row>
    <row r="83" spans="1:15" s="15" customFormat="1" x14ac:dyDescent="0.2">
      <c r="A83" s="7">
        <v>44684</v>
      </c>
      <c r="B83" s="16" t="s">
        <v>21</v>
      </c>
      <c r="C83" s="16" t="s">
        <v>110</v>
      </c>
      <c r="D83" s="9">
        <v>184</v>
      </c>
      <c r="E83" s="9">
        <v>285</v>
      </c>
      <c r="F83" s="16" t="s">
        <v>111</v>
      </c>
      <c r="G83" s="17">
        <v>2022</v>
      </c>
      <c r="H83" s="18">
        <v>262.08</v>
      </c>
      <c r="I83" s="16" t="s">
        <v>112</v>
      </c>
      <c r="J83" s="16" t="s">
        <v>15</v>
      </c>
      <c r="K83" s="16"/>
      <c r="L83" s="14">
        <v>44683</v>
      </c>
      <c r="M83" s="33">
        <v>44683</v>
      </c>
      <c r="N83" s="29">
        <f t="shared" si="3"/>
        <v>0</v>
      </c>
      <c r="O83" s="32">
        <f t="shared" si="4"/>
        <v>0</v>
      </c>
    </row>
    <row r="84" spans="1:15" s="15" customFormat="1" x14ac:dyDescent="0.2">
      <c r="A84" s="7">
        <v>44685</v>
      </c>
      <c r="B84" s="16" t="s">
        <v>21</v>
      </c>
      <c r="C84" s="16" t="s">
        <v>113</v>
      </c>
      <c r="D84" s="9">
        <v>185</v>
      </c>
      <c r="E84" s="9">
        <v>248</v>
      </c>
      <c r="F84" s="16" t="s">
        <v>57</v>
      </c>
      <c r="G84" s="17">
        <v>2022</v>
      </c>
      <c r="H84" s="18">
        <v>1136.53</v>
      </c>
      <c r="I84" s="16" t="s">
        <v>58</v>
      </c>
      <c r="J84" s="16" t="s">
        <v>15</v>
      </c>
      <c r="K84" s="16" t="s">
        <v>59</v>
      </c>
      <c r="L84" s="14">
        <f t="shared" si="5"/>
        <v>44725</v>
      </c>
      <c r="M84" s="33">
        <v>44740</v>
      </c>
      <c r="N84" s="29">
        <f t="shared" si="3"/>
        <v>15</v>
      </c>
      <c r="O84" s="32">
        <f t="shared" si="4"/>
        <v>17047.95</v>
      </c>
    </row>
    <row r="85" spans="1:15" s="15" customFormat="1" x14ac:dyDescent="0.2">
      <c r="A85" s="7">
        <v>44685</v>
      </c>
      <c r="B85" s="16" t="s">
        <v>21</v>
      </c>
      <c r="C85" s="16" t="s">
        <v>114</v>
      </c>
      <c r="D85" s="9">
        <v>186</v>
      </c>
      <c r="E85" s="9">
        <v>82</v>
      </c>
      <c r="F85" s="16" t="s">
        <v>55</v>
      </c>
      <c r="G85" s="17">
        <v>2022</v>
      </c>
      <c r="H85" s="18">
        <v>2689.27</v>
      </c>
      <c r="I85" s="16" t="s">
        <v>24</v>
      </c>
      <c r="J85" s="16" t="s">
        <v>15</v>
      </c>
      <c r="K85" s="16"/>
      <c r="L85" s="14">
        <f t="shared" si="5"/>
        <v>44725</v>
      </c>
      <c r="M85" s="33">
        <v>44741</v>
      </c>
      <c r="N85" s="29">
        <f t="shared" si="3"/>
        <v>16</v>
      </c>
      <c r="O85" s="32">
        <f t="shared" si="4"/>
        <v>43028.32</v>
      </c>
    </row>
    <row r="86" spans="1:15" s="15" customFormat="1" x14ac:dyDescent="0.2">
      <c r="A86" s="7">
        <v>44685</v>
      </c>
      <c r="B86" s="16" t="s">
        <v>21</v>
      </c>
      <c r="C86" s="16" t="s">
        <v>115</v>
      </c>
      <c r="D86" s="9">
        <v>187</v>
      </c>
      <c r="E86" s="9">
        <v>276</v>
      </c>
      <c r="F86" s="16" t="s">
        <v>109</v>
      </c>
      <c r="G86" s="17">
        <v>2022</v>
      </c>
      <c r="H86" s="18">
        <v>45.03</v>
      </c>
      <c r="I86" s="16" t="s">
        <v>14</v>
      </c>
      <c r="J86" s="16" t="s">
        <v>15</v>
      </c>
      <c r="K86" s="16" t="s">
        <v>116</v>
      </c>
      <c r="L86" s="14">
        <f t="shared" si="5"/>
        <v>44725</v>
      </c>
      <c r="M86" s="33">
        <v>44741</v>
      </c>
      <c r="N86" s="29">
        <f t="shared" si="3"/>
        <v>16</v>
      </c>
      <c r="O86" s="32">
        <f t="shared" si="4"/>
        <v>720.48</v>
      </c>
    </row>
    <row r="87" spans="1:15" s="15" customFormat="1" x14ac:dyDescent="0.2">
      <c r="A87" s="7">
        <v>44686</v>
      </c>
      <c r="B87" s="16" t="s">
        <v>21</v>
      </c>
      <c r="C87" s="16" t="s">
        <v>117</v>
      </c>
      <c r="D87" s="9">
        <v>188</v>
      </c>
      <c r="E87" s="9">
        <v>245</v>
      </c>
      <c r="F87" s="16" t="s">
        <v>36</v>
      </c>
      <c r="G87" s="17">
        <v>2022</v>
      </c>
      <c r="H87" s="18">
        <v>312.5</v>
      </c>
      <c r="I87" s="16" t="s">
        <v>14</v>
      </c>
      <c r="J87" s="16" t="s">
        <v>15</v>
      </c>
      <c r="K87" s="16" t="s">
        <v>37</v>
      </c>
      <c r="L87" s="14">
        <f t="shared" si="5"/>
        <v>44726</v>
      </c>
      <c r="M87" s="33">
        <v>44741</v>
      </c>
      <c r="N87" s="29">
        <f t="shared" si="3"/>
        <v>15</v>
      </c>
      <c r="O87" s="32">
        <f t="shared" si="4"/>
        <v>4687.5</v>
      </c>
    </row>
    <row r="88" spans="1:15" s="15" customFormat="1" x14ac:dyDescent="0.2">
      <c r="A88" s="7">
        <v>44687</v>
      </c>
      <c r="B88" s="16" t="s">
        <v>11</v>
      </c>
      <c r="C88" s="16" t="s">
        <v>118</v>
      </c>
      <c r="D88" s="9">
        <v>189</v>
      </c>
      <c r="E88" s="9">
        <v>217</v>
      </c>
      <c r="F88" s="16" t="s">
        <v>77</v>
      </c>
      <c r="G88" s="17">
        <v>2022</v>
      </c>
      <c r="H88" s="18">
        <v>91.32</v>
      </c>
      <c r="I88" s="16" t="s">
        <v>20</v>
      </c>
      <c r="J88" s="16" t="s">
        <v>15</v>
      </c>
      <c r="K88" s="16"/>
      <c r="L88" s="14">
        <v>44687</v>
      </c>
      <c r="M88" s="33">
        <v>44706</v>
      </c>
      <c r="N88" s="29">
        <f t="shared" si="3"/>
        <v>19</v>
      </c>
      <c r="O88" s="32">
        <f t="shared" si="4"/>
        <v>1735.08</v>
      </c>
    </row>
    <row r="89" spans="1:15" s="15" customFormat="1" x14ac:dyDescent="0.2">
      <c r="A89" s="7">
        <v>44689</v>
      </c>
      <c r="B89" s="16" t="s">
        <v>21</v>
      </c>
      <c r="C89" s="16" t="s">
        <v>119</v>
      </c>
      <c r="D89" s="9">
        <v>190</v>
      </c>
      <c r="E89" s="9">
        <v>153</v>
      </c>
      <c r="F89" s="16" t="s">
        <v>52</v>
      </c>
      <c r="G89" s="17">
        <v>2022</v>
      </c>
      <c r="H89" s="18">
        <v>546.22</v>
      </c>
      <c r="I89" s="16" t="s">
        <v>24</v>
      </c>
      <c r="J89" s="16" t="s">
        <v>15</v>
      </c>
      <c r="K89" s="16" t="s">
        <v>53</v>
      </c>
      <c r="L89" s="14">
        <f t="shared" si="5"/>
        <v>44729</v>
      </c>
      <c r="M89" s="33">
        <v>44741</v>
      </c>
      <c r="N89" s="29">
        <f t="shared" si="3"/>
        <v>12</v>
      </c>
      <c r="O89" s="32">
        <f t="shared" si="4"/>
        <v>6554.64</v>
      </c>
    </row>
    <row r="90" spans="1:15" s="15" customFormat="1" x14ac:dyDescent="0.2">
      <c r="A90" s="7">
        <v>44690</v>
      </c>
      <c r="B90" s="16" t="s">
        <v>21</v>
      </c>
      <c r="C90" s="16" t="s">
        <v>120</v>
      </c>
      <c r="D90" s="9">
        <v>191</v>
      </c>
      <c r="E90" s="9">
        <v>61</v>
      </c>
      <c r="F90" s="16" t="s">
        <v>74</v>
      </c>
      <c r="G90" s="17">
        <v>2022</v>
      </c>
      <c r="H90" s="18">
        <v>677.76</v>
      </c>
      <c r="I90" s="16" t="s">
        <v>24</v>
      </c>
      <c r="J90" s="16" t="s">
        <v>15</v>
      </c>
      <c r="K90" s="16" t="s">
        <v>75</v>
      </c>
      <c r="L90" s="14">
        <f t="shared" si="5"/>
        <v>44730</v>
      </c>
      <c r="M90" s="33">
        <v>44741</v>
      </c>
      <c r="N90" s="29">
        <f t="shared" si="3"/>
        <v>11</v>
      </c>
      <c r="O90" s="32">
        <f t="shared" si="4"/>
        <v>7455.36</v>
      </c>
    </row>
    <row r="91" spans="1:15" s="15" customFormat="1" x14ac:dyDescent="0.2">
      <c r="A91" s="7">
        <v>44690</v>
      </c>
      <c r="B91" s="16" t="s">
        <v>21</v>
      </c>
      <c r="C91" s="16" t="s">
        <v>121</v>
      </c>
      <c r="D91" s="9">
        <v>192</v>
      </c>
      <c r="E91" s="9">
        <v>110</v>
      </c>
      <c r="F91" s="16" t="s">
        <v>67</v>
      </c>
      <c r="G91" s="17">
        <v>2022</v>
      </c>
      <c r="H91" s="18">
        <v>65</v>
      </c>
      <c r="I91" s="16" t="s">
        <v>24</v>
      </c>
      <c r="J91" s="16" t="s">
        <v>15</v>
      </c>
      <c r="K91" s="16" t="s">
        <v>68</v>
      </c>
      <c r="L91" s="14">
        <f t="shared" si="5"/>
        <v>44730</v>
      </c>
      <c r="M91" s="33">
        <v>44740</v>
      </c>
      <c r="N91" s="29">
        <f t="shared" si="3"/>
        <v>10</v>
      </c>
      <c r="O91" s="32">
        <f t="shared" si="4"/>
        <v>650</v>
      </c>
    </row>
    <row r="92" spans="1:15" s="15" customFormat="1" x14ac:dyDescent="0.2">
      <c r="A92" s="7">
        <v>44691</v>
      </c>
      <c r="B92" s="16" t="s">
        <v>21</v>
      </c>
      <c r="C92" s="16" t="s">
        <v>122</v>
      </c>
      <c r="D92" s="9">
        <v>193</v>
      </c>
      <c r="E92" s="9">
        <v>174</v>
      </c>
      <c r="F92" s="16" t="s">
        <v>123</v>
      </c>
      <c r="G92" s="17">
        <v>2022</v>
      </c>
      <c r="H92" s="18">
        <v>3143.88</v>
      </c>
      <c r="I92" s="16" t="s">
        <v>112</v>
      </c>
      <c r="J92" s="16" t="s">
        <v>15</v>
      </c>
      <c r="K92" s="16" t="s">
        <v>124</v>
      </c>
      <c r="L92" s="14">
        <f t="shared" si="5"/>
        <v>44731</v>
      </c>
      <c r="M92" s="33">
        <v>44742</v>
      </c>
      <c r="N92" s="29">
        <f t="shared" si="3"/>
        <v>11</v>
      </c>
      <c r="O92" s="32">
        <f t="shared" si="4"/>
        <v>34582.68</v>
      </c>
    </row>
    <row r="93" spans="1:15" s="15" customFormat="1" x14ac:dyDescent="0.2">
      <c r="A93" s="7">
        <v>44691</v>
      </c>
      <c r="B93" s="16" t="s">
        <v>21</v>
      </c>
      <c r="C93" s="16" t="s">
        <v>125</v>
      </c>
      <c r="D93" s="9">
        <v>194</v>
      </c>
      <c r="E93" s="9">
        <v>58</v>
      </c>
      <c r="F93" s="16" t="s">
        <v>71</v>
      </c>
      <c r="G93" s="17">
        <v>2022</v>
      </c>
      <c r="H93" s="18">
        <v>298.02</v>
      </c>
      <c r="I93" s="16" t="s">
        <v>24</v>
      </c>
      <c r="J93" s="16" t="s">
        <v>15</v>
      </c>
      <c r="K93" s="16" t="s">
        <v>72</v>
      </c>
      <c r="L93" s="14">
        <f t="shared" si="5"/>
        <v>44731</v>
      </c>
      <c r="M93" s="33">
        <v>44741</v>
      </c>
      <c r="N93" s="29">
        <f t="shared" si="3"/>
        <v>10</v>
      </c>
      <c r="O93" s="32">
        <f t="shared" si="4"/>
        <v>2980.2</v>
      </c>
    </row>
    <row r="94" spans="1:15" s="15" customFormat="1" x14ac:dyDescent="0.2">
      <c r="A94" s="7">
        <v>44691</v>
      </c>
      <c r="B94" s="16" t="s">
        <v>21</v>
      </c>
      <c r="C94" s="16" t="s">
        <v>126</v>
      </c>
      <c r="D94" s="9">
        <v>195</v>
      </c>
      <c r="E94" s="9">
        <v>240</v>
      </c>
      <c r="F94" s="16" t="s">
        <v>40</v>
      </c>
      <c r="G94" s="17">
        <v>2022</v>
      </c>
      <c r="H94" s="18">
        <v>152</v>
      </c>
      <c r="I94" s="16" t="s">
        <v>14</v>
      </c>
      <c r="J94" s="16" t="s">
        <v>15</v>
      </c>
      <c r="K94" s="16" t="s">
        <v>41</v>
      </c>
      <c r="L94" s="14">
        <f t="shared" si="5"/>
        <v>44731</v>
      </c>
      <c r="M94" s="33">
        <v>44741</v>
      </c>
      <c r="N94" s="29">
        <f t="shared" si="3"/>
        <v>10</v>
      </c>
      <c r="O94" s="32">
        <f t="shared" si="4"/>
        <v>1520</v>
      </c>
    </row>
    <row r="95" spans="1:15" s="15" customFormat="1" x14ac:dyDescent="0.2">
      <c r="A95" s="7">
        <v>44692</v>
      </c>
      <c r="B95" s="16" t="s">
        <v>21</v>
      </c>
      <c r="C95" s="16" t="s">
        <v>127</v>
      </c>
      <c r="D95" s="9">
        <v>197</v>
      </c>
      <c r="E95" s="9">
        <v>250</v>
      </c>
      <c r="F95" s="16" t="s">
        <v>128</v>
      </c>
      <c r="G95" s="17">
        <v>2022</v>
      </c>
      <c r="H95" s="18">
        <v>38.07</v>
      </c>
      <c r="I95" s="16" t="s">
        <v>14</v>
      </c>
      <c r="J95" s="16" t="s">
        <v>15</v>
      </c>
      <c r="K95" s="16"/>
      <c r="L95" s="14">
        <f t="shared" si="5"/>
        <v>44732</v>
      </c>
      <c r="M95" s="33">
        <v>44691</v>
      </c>
      <c r="N95" s="29">
        <f t="shared" si="3"/>
        <v>-41</v>
      </c>
      <c r="O95" s="32">
        <f t="shared" si="4"/>
        <v>-1560.8700000000001</v>
      </c>
    </row>
    <row r="96" spans="1:15" s="15" customFormat="1" x14ac:dyDescent="0.2">
      <c r="A96" s="7">
        <v>44692</v>
      </c>
      <c r="B96" s="16" t="s">
        <v>11</v>
      </c>
      <c r="C96" s="16" t="s">
        <v>129</v>
      </c>
      <c r="D96" s="9">
        <v>198</v>
      </c>
      <c r="E96" s="9">
        <v>85</v>
      </c>
      <c r="F96" s="16" t="s">
        <v>130</v>
      </c>
      <c r="G96" s="17">
        <v>2022</v>
      </c>
      <c r="H96" s="18">
        <v>149.5</v>
      </c>
      <c r="I96" s="16" t="s">
        <v>24</v>
      </c>
      <c r="J96" s="16" t="s">
        <v>15</v>
      </c>
      <c r="K96" s="16" t="s">
        <v>131</v>
      </c>
      <c r="L96" s="14">
        <f t="shared" si="5"/>
        <v>44732</v>
      </c>
      <c r="M96" s="33">
        <v>44741</v>
      </c>
      <c r="N96" s="29">
        <f t="shared" si="3"/>
        <v>9</v>
      </c>
      <c r="O96" s="32">
        <f t="shared" si="4"/>
        <v>1345.5</v>
      </c>
    </row>
    <row r="97" spans="1:15" s="15" customFormat="1" x14ac:dyDescent="0.2">
      <c r="A97" s="7">
        <v>44693</v>
      </c>
      <c r="B97" s="16" t="s">
        <v>21</v>
      </c>
      <c r="C97" s="16" t="s">
        <v>132</v>
      </c>
      <c r="D97" s="9">
        <v>199</v>
      </c>
      <c r="E97" s="9">
        <v>213</v>
      </c>
      <c r="F97" s="16" t="s">
        <v>90</v>
      </c>
      <c r="G97" s="17">
        <v>2022</v>
      </c>
      <c r="H97" s="18">
        <v>10.52</v>
      </c>
      <c r="I97" s="16" t="s">
        <v>91</v>
      </c>
      <c r="J97" s="16" t="s">
        <v>15</v>
      </c>
      <c r="K97" s="16"/>
      <c r="L97" s="14">
        <v>44684</v>
      </c>
      <c r="M97" s="33">
        <v>44684</v>
      </c>
      <c r="N97" s="29">
        <f t="shared" si="3"/>
        <v>0</v>
      </c>
      <c r="O97" s="32">
        <f t="shared" si="4"/>
        <v>0</v>
      </c>
    </row>
    <row r="98" spans="1:15" s="15" customFormat="1" x14ac:dyDescent="0.2">
      <c r="A98" s="7">
        <v>44698</v>
      </c>
      <c r="B98" s="16" t="s">
        <v>21</v>
      </c>
      <c r="C98" s="16" t="s">
        <v>133</v>
      </c>
      <c r="D98" s="9">
        <v>200</v>
      </c>
      <c r="E98" s="9">
        <v>10</v>
      </c>
      <c r="F98" s="16" t="s">
        <v>83</v>
      </c>
      <c r="G98" s="17">
        <v>2022</v>
      </c>
      <c r="H98" s="18">
        <v>78.58</v>
      </c>
      <c r="I98" s="16" t="s">
        <v>84</v>
      </c>
      <c r="J98" s="16" t="s">
        <v>15</v>
      </c>
      <c r="K98" s="16"/>
      <c r="L98" s="14">
        <v>44722</v>
      </c>
      <c r="M98" s="33">
        <v>44721</v>
      </c>
      <c r="N98" s="29">
        <f t="shared" si="3"/>
        <v>-1</v>
      </c>
      <c r="O98" s="32">
        <f t="shared" si="4"/>
        <v>-78.58</v>
      </c>
    </row>
    <row r="99" spans="1:15" s="15" customFormat="1" x14ac:dyDescent="0.2">
      <c r="A99" s="7">
        <v>44699</v>
      </c>
      <c r="B99" s="16" t="s">
        <v>21</v>
      </c>
      <c r="C99" s="16" t="s">
        <v>134</v>
      </c>
      <c r="D99" s="9">
        <v>202</v>
      </c>
      <c r="E99" s="9">
        <v>64</v>
      </c>
      <c r="F99" s="16" t="s">
        <v>135</v>
      </c>
      <c r="G99" s="17">
        <v>2022</v>
      </c>
      <c r="H99" s="18">
        <v>66.89</v>
      </c>
      <c r="I99" s="16" t="s">
        <v>20</v>
      </c>
      <c r="J99" s="16" t="s">
        <v>15</v>
      </c>
      <c r="K99" s="16"/>
      <c r="L99" s="14">
        <v>44699</v>
      </c>
      <c r="M99" s="33">
        <v>44699</v>
      </c>
      <c r="N99" s="29">
        <f t="shared" si="3"/>
        <v>0</v>
      </c>
      <c r="O99" s="32">
        <f t="shared" si="4"/>
        <v>0</v>
      </c>
    </row>
    <row r="100" spans="1:15" s="15" customFormat="1" x14ac:dyDescent="0.2">
      <c r="A100" s="7">
        <v>44699</v>
      </c>
      <c r="B100" s="16" t="s">
        <v>21</v>
      </c>
      <c r="C100" s="16" t="s">
        <v>136</v>
      </c>
      <c r="D100" s="9">
        <v>204</v>
      </c>
      <c r="E100" s="9">
        <v>59</v>
      </c>
      <c r="F100" s="16" t="s">
        <v>137</v>
      </c>
      <c r="G100" s="17">
        <v>2022</v>
      </c>
      <c r="H100" s="18">
        <v>421.98</v>
      </c>
      <c r="I100" s="16" t="s">
        <v>14</v>
      </c>
      <c r="J100" s="16" t="s">
        <v>15</v>
      </c>
      <c r="K100" s="16" t="s">
        <v>138</v>
      </c>
      <c r="L100" s="14">
        <f t="shared" ref="L100:L130" si="6">A100+40</f>
        <v>44739</v>
      </c>
      <c r="M100" s="33">
        <v>44741</v>
      </c>
      <c r="N100" s="29">
        <f t="shared" si="3"/>
        <v>2</v>
      </c>
      <c r="O100" s="32">
        <f t="shared" si="4"/>
        <v>843.96</v>
      </c>
    </row>
    <row r="101" spans="1:15" s="15" customFormat="1" x14ac:dyDescent="0.2">
      <c r="A101" s="7">
        <v>44699</v>
      </c>
      <c r="B101" s="16" t="s">
        <v>21</v>
      </c>
      <c r="C101" s="16" t="s">
        <v>139</v>
      </c>
      <c r="D101" s="9">
        <v>205</v>
      </c>
      <c r="E101" s="9">
        <v>59</v>
      </c>
      <c r="F101" s="16" t="s">
        <v>137</v>
      </c>
      <c r="G101" s="17">
        <v>2022</v>
      </c>
      <c r="H101" s="18">
        <v>282.75</v>
      </c>
      <c r="I101" s="16" t="s">
        <v>14</v>
      </c>
      <c r="J101" s="16" t="s">
        <v>15</v>
      </c>
      <c r="K101" s="16" t="s">
        <v>138</v>
      </c>
      <c r="L101" s="14">
        <f t="shared" si="6"/>
        <v>44739</v>
      </c>
      <c r="M101" s="33">
        <v>44741</v>
      </c>
      <c r="N101" s="29">
        <f t="shared" si="3"/>
        <v>2</v>
      </c>
      <c r="O101" s="32">
        <f t="shared" si="4"/>
        <v>565.5</v>
      </c>
    </row>
    <row r="102" spans="1:15" s="15" customFormat="1" x14ac:dyDescent="0.2">
      <c r="A102" s="7">
        <v>44700</v>
      </c>
      <c r="B102" s="16" t="s">
        <v>21</v>
      </c>
      <c r="C102" s="16" t="s">
        <v>140</v>
      </c>
      <c r="D102" s="9">
        <v>207</v>
      </c>
      <c r="E102" s="9">
        <v>276</v>
      </c>
      <c r="F102" s="16" t="s">
        <v>109</v>
      </c>
      <c r="G102" s="17">
        <v>2022</v>
      </c>
      <c r="H102" s="18">
        <v>90.75</v>
      </c>
      <c r="I102" s="16" t="s">
        <v>14</v>
      </c>
      <c r="J102" s="16" t="s">
        <v>15</v>
      </c>
      <c r="K102" s="16" t="s">
        <v>116</v>
      </c>
      <c r="L102" s="14">
        <f t="shared" si="6"/>
        <v>44740</v>
      </c>
      <c r="M102" s="33">
        <v>44741</v>
      </c>
      <c r="N102" s="29">
        <f t="shared" si="3"/>
        <v>1</v>
      </c>
      <c r="O102" s="32">
        <f t="shared" si="4"/>
        <v>90.75</v>
      </c>
    </row>
    <row r="103" spans="1:15" s="15" customFormat="1" x14ac:dyDescent="0.2">
      <c r="A103" s="7">
        <v>44705</v>
      </c>
      <c r="B103" s="16" t="s">
        <v>21</v>
      </c>
      <c r="C103" s="16" t="s">
        <v>141</v>
      </c>
      <c r="D103" s="9">
        <v>209</v>
      </c>
      <c r="E103" s="9">
        <v>153</v>
      </c>
      <c r="F103" s="16" t="s">
        <v>52</v>
      </c>
      <c r="G103" s="17">
        <v>2022</v>
      </c>
      <c r="H103" s="18">
        <v>4687</v>
      </c>
      <c r="I103" s="16" t="s">
        <v>24</v>
      </c>
      <c r="J103" s="16" t="s">
        <v>15</v>
      </c>
      <c r="K103" s="16" t="s">
        <v>142</v>
      </c>
      <c r="L103" s="14">
        <f t="shared" si="6"/>
        <v>44745</v>
      </c>
      <c r="M103" s="33">
        <v>44741</v>
      </c>
      <c r="N103" s="29">
        <f t="shared" si="3"/>
        <v>-4</v>
      </c>
      <c r="O103" s="32">
        <f t="shared" si="4"/>
        <v>-18748</v>
      </c>
    </row>
    <row r="104" spans="1:15" s="15" customFormat="1" x14ac:dyDescent="0.2">
      <c r="A104" s="7">
        <v>44707</v>
      </c>
      <c r="B104" s="16" t="s">
        <v>21</v>
      </c>
      <c r="C104" s="16" t="s">
        <v>143</v>
      </c>
      <c r="D104" s="9">
        <v>210</v>
      </c>
      <c r="E104" s="9">
        <v>191</v>
      </c>
      <c r="F104" s="16" t="s">
        <v>144</v>
      </c>
      <c r="G104" s="17">
        <v>2022</v>
      </c>
      <c r="H104" s="18">
        <v>73.8</v>
      </c>
      <c r="I104" s="16" t="s">
        <v>24</v>
      </c>
      <c r="J104" s="16" t="s">
        <v>15</v>
      </c>
      <c r="K104" s="16"/>
      <c r="L104" s="14">
        <f t="shared" si="6"/>
        <v>44747</v>
      </c>
      <c r="M104" s="33">
        <v>44706</v>
      </c>
      <c r="N104" s="29">
        <f t="shared" si="3"/>
        <v>-41</v>
      </c>
      <c r="O104" s="32">
        <f t="shared" si="4"/>
        <v>-3025.7999999999997</v>
      </c>
    </row>
    <row r="105" spans="1:15" s="15" customFormat="1" x14ac:dyDescent="0.2">
      <c r="A105" s="7">
        <v>44707</v>
      </c>
      <c r="B105" s="16" t="s">
        <v>21</v>
      </c>
      <c r="C105" s="16" t="s">
        <v>145</v>
      </c>
      <c r="D105" s="9">
        <v>212</v>
      </c>
      <c r="E105" s="9">
        <v>193</v>
      </c>
      <c r="F105" s="16" t="s">
        <v>48</v>
      </c>
      <c r="G105" s="17">
        <v>2022</v>
      </c>
      <c r="H105" s="18">
        <v>32.78</v>
      </c>
      <c r="I105" s="16" t="s">
        <v>24</v>
      </c>
      <c r="J105" s="16" t="s">
        <v>15</v>
      </c>
      <c r="K105" s="16" t="s">
        <v>146</v>
      </c>
      <c r="L105" s="14">
        <f t="shared" si="6"/>
        <v>44747</v>
      </c>
      <c r="M105" s="33">
        <v>44740</v>
      </c>
      <c r="N105" s="29">
        <f t="shared" si="3"/>
        <v>-7</v>
      </c>
      <c r="O105" s="32">
        <f t="shared" si="4"/>
        <v>-229.46</v>
      </c>
    </row>
    <row r="106" spans="1:15" s="15" customFormat="1" x14ac:dyDescent="0.2">
      <c r="A106" s="7">
        <v>44711</v>
      </c>
      <c r="B106" s="16" t="s">
        <v>21</v>
      </c>
      <c r="C106" s="16" t="s">
        <v>147</v>
      </c>
      <c r="D106" s="9">
        <v>213</v>
      </c>
      <c r="E106" s="9">
        <v>27</v>
      </c>
      <c r="F106" s="16" t="s">
        <v>101</v>
      </c>
      <c r="G106" s="17">
        <v>2022</v>
      </c>
      <c r="H106" s="18">
        <v>137</v>
      </c>
      <c r="I106" s="16" t="s">
        <v>24</v>
      </c>
      <c r="J106" s="16" t="s">
        <v>15</v>
      </c>
      <c r="K106" s="16" t="s">
        <v>102</v>
      </c>
      <c r="L106" s="14">
        <f t="shared" si="6"/>
        <v>44751</v>
      </c>
      <c r="M106" s="33">
        <v>44741</v>
      </c>
      <c r="N106" s="29">
        <f t="shared" si="3"/>
        <v>-10</v>
      </c>
      <c r="O106" s="32">
        <f t="shared" si="4"/>
        <v>-1370</v>
      </c>
    </row>
    <row r="107" spans="1:15" s="15" customFormat="1" x14ac:dyDescent="0.2">
      <c r="A107" s="7">
        <v>44711</v>
      </c>
      <c r="B107" s="16" t="s">
        <v>21</v>
      </c>
      <c r="C107" s="16" t="s">
        <v>148</v>
      </c>
      <c r="D107" s="9">
        <v>214</v>
      </c>
      <c r="E107" s="9">
        <v>27</v>
      </c>
      <c r="F107" s="16" t="s">
        <v>101</v>
      </c>
      <c r="G107" s="17">
        <v>2022</v>
      </c>
      <c r="H107" s="18">
        <v>134</v>
      </c>
      <c r="I107" s="16" t="s">
        <v>24</v>
      </c>
      <c r="J107" s="16" t="s">
        <v>15</v>
      </c>
      <c r="K107" s="16" t="s">
        <v>102</v>
      </c>
      <c r="L107" s="14">
        <f t="shared" si="6"/>
        <v>44751</v>
      </c>
      <c r="M107" s="33">
        <v>44741</v>
      </c>
      <c r="N107" s="29">
        <f t="shared" si="3"/>
        <v>-10</v>
      </c>
      <c r="O107" s="32">
        <f t="shared" si="4"/>
        <v>-1340</v>
      </c>
    </row>
    <row r="108" spans="1:15" s="15" customFormat="1" x14ac:dyDescent="0.2">
      <c r="A108" s="7">
        <v>44711</v>
      </c>
      <c r="B108" s="16" t="s">
        <v>11</v>
      </c>
      <c r="C108" s="16" t="s">
        <v>149</v>
      </c>
      <c r="D108" s="9">
        <v>215</v>
      </c>
      <c r="E108" s="9">
        <v>85</v>
      </c>
      <c r="F108" s="16" t="s">
        <v>130</v>
      </c>
      <c r="G108" s="17">
        <v>2022</v>
      </c>
      <c r="H108" s="18">
        <v>497</v>
      </c>
      <c r="I108" s="16" t="s">
        <v>24</v>
      </c>
      <c r="J108" s="16" t="s">
        <v>15</v>
      </c>
      <c r="K108" s="16" t="s">
        <v>131</v>
      </c>
      <c r="L108" s="14">
        <f t="shared" si="6"/>
        <v>44751</v>
      </c>
      <c r="M108" s="33">
        <v>44741</v>
      </c>
      <c r="N108" s="29">
        <f t="shared" si="3"/>
        <v>-10</v>
      </c>
      <c r="O108" s="32">
        <f t="shared" si="4"/>
        <v>-4970</v>
      </c>
    </row>
    <row r="109" spans="1:15" s="15" customFormat="1" x14ac:dyDescent="0.2">
      <c r="A109" s="7">
        <v>44711</v>
      </c>
      <c r="B109" s="16" t="s">
        <v>21</v>
      </c>
      <c r="C109" s="16" t="s">
        <v>150</v>
      </c>
      <c r="D109" s="9">
        <v>216</v>
      </c>
      <c r="E109" s="9">
        <v>111</v>
      </c>
      <c r="F109" s="16" t="s">
        <v>151</v>
      </c>
      <c r="G109" s="17">
        <v>2022</v>
      </c>
      <c r="H109" s="18">
        <v>4805.7</v>
      </c>
      <c r="I109" s="16" t="s">
        <v>24</v>
      </c>
      <c r="J109" s="16" t="s">
        <v>15</v>
      </c>
      <c r="K109" s="16" t="s">
        <v>152</v>
      </c>
      <c r="L109" s="14">
        <f t="shared" si="6"/>
        <v>44751</v>
      </c>
      <c r="M109" s="33">
        <v>44741</v>
      </c>
      <c r="N109" s="29">
        <f t="shared" si="3"/>
        <v>-10</v>
      </c>
      <c r="O109" s="32">
        <f t="shared" si="4"/>
        <v>-48057</v>
      </c>
    </row>
    <row r="110" spans="1:15" s="15" customFormat="1" x14ac:dyDescent="0.2">
      <c r="A110" s="7">
        <v>44711</v>
      </c>
      <c r="B110" s="16" t="s">
        <v>21</v>
      </c>
      <c r="C110" s="16" t="s">
        <v>153</v>
      </c>
      <c r="D110" s="9">
        <v>217</v>
      </c>
      <c r="E110" s="9">
        <v>138</v>
      </c>
      <c r="F110" s="16" t="s">
        <v>99</v>
      </c>
      <c r="G110" s="17">
        <v>2022</v>
      </c>
      <c r="H110" s="18">
        <v>500</v>
      </c>
      <c r="I110" s="16" t="s">
        <v>14</v>
      </c>
      <c r="J110" s="16" t="s">
        <v>15</v>
      </c>
      <c r="K110" s="16"/>
      <c r="L110" s="14">
        <f t="shared" si="6"/>
        <v>44751</v>
      </c>
      <c r="M110" s="33">
        <v>44741</v>
      </c>
      <c r="N110" s="29">
        <f t="shared" si="3"/>
        <v>-10</v>
      </c>
      <c r="O110" s="32">
        <f t="shared" si="4"/>
        <v>-5000</v>
      </c>
    </row>
    <row r="111" spans="1:15" s="15" customFormat="1" x14ac:dyDescent="0.2">
      <c r="A111" s="7">
        <v>44713</v>
      </c>
      <c r="B111" s="16" t="s">
        <v>21</v>
      </c>
      <c r="C111" s="16" t="s">
        <v>154</v>
      </c>
      <c r="D111" s="9">
        <v>220</v>
      </c>
      <c r="E111" s="9">
        <v>153</v>
      </c>
      <c r="F111" s="16" t="s">
        <v>52</v>
      </c>
      <c r="G111" s="17">
        <v>2022</v>
      </c>
      <c r="H111" s="18">
        <v>4868.2</v>
      </c>
      <c r="I111" s="16" t="s">
        <v>24</v>
      </c>
      <c r="J111" s="16" t="s">
        <v>15</v>
      </c>
      <c r="K111" s="16" t="s">
        <v>155</v>
      </c>
      <c r="L111" s="14">
        <f t="shared" si="6"/>
        <v>44753</v>
      </c>
      <c r="M111" s="33">
        <v>44741</v>
      </c>
      <c r="N111" s="29">
        <f t="shared" si="3"/>
        <v>-12</v>
      </c>
      <c r="O111" s="32">
        <f t="shared" si="4"/>
        <v>-58418.399999999994</v>
      </c>
    </row>
    <row r="112" spans="1:15" s="15" customFormat="1" x14ac:dyDescent="0.2">
      <c r="A112" s="7">
        <v>44713</v>
      </c>
      <c r="B112" s="16" t="s">
        <v>21</v>
      </c>
      <c r="C112" s="16" t="s">
        <v>156</v>
      </c>
      <c r="D112" s="9">
        <v>221</v>
      </c>
      <c r="E112" s="9">
        <v>248</v>
      </c>
      <c r="F112" s="16" t="s">
        <v>57</v>
      </c>
      <c r="G112" s="17">
        <v>2022</v>
      </c>
      <c r="H112" s="18">
        <v>161.54</v>
      </c>
      <c r="I112" s="16" t="s">
        <v>58</v>
      </c>
      <c r="J112" s="16" t="s">
        <v>15</v>
      </c>
      <c r="K112" s="16" t="s">
        <v>59</v>
      </c>
      <c r="L112" s="14">
        <f t="shared" si="6"/>
        <v>44753</v>
      </c>
      <c r="M112" s="33">
        <v>44740</v>
      </c>
      <c r="N112" s="29">
        <f t="shared" si="3"/>
        <v>-13</v>
      </c>
      <c r="O112" s="32">
        <f t="shared" si="4"/>
        <v>-2100.02</v>
      </c>
    </row>
    <row r="113" spans="1:15" s="15" customFormat="1" x14ac:dyDescent="0.2">
      <c r="A113" s="7">
        <v>44713</v>
      </c>
      <c r="B113" s="16" t="s">
        <v>21</v>
      </c>
      <c r="C113" s="16" t="s">
        <v>157</v>
      </c>
      <c r="D113" s="9">
        <v>222</v>
      </c>
      <c r="E113" s="9">
        <v>11</v>
      </c>
      <c r="F113" s="16" t="s">
        <v>27</v>
      </c>
      <c r="G113" s="17">
        <v>2022</v>
      </c>
      <c r="H113" s="18">
        <v>187.27</v>
      </c>
      <c r="I113" s="16" t="s">
        <v>14</v>
      </c>
      <c r="J113" s="16" t="s">
        <v>15</v>
      </c>
      <c r="K113" s="16" t="s">
        <v>28</v>
      </c>
      <c r="L113" s="14">
        <f t="shared" si="6"/>
        <v>44753</v>
      </c>
      <c r="M113" s="33">
        <v>44741</v>
      </c>
      <c r="N113" s="29">
        <f t="shared" si="3"/>
        <v>-12</v>
      </c>
      <c r="O113" s="32">
        <f t="shared" si="4"/>
        <v>-2247.2400000000002</v>
      </c>
    </row>
    <row r="114" spans="1:15" s="15" customFormat="1" x14ac:dyDescent="0.2">
      <c r="A114" s="7">
        <v>44713</v>
      </c>
      <c r="B114" s="16" t="s">
        <v>21</v>
      </c>
      <c r="C114" s="16" t="s">
        <v>158</v>
      </c>
      <c r="D114" s="9">
        <v>223</v>
      </c>
      <c r="E114" s="9">
        <v>5</v>
      </c>
      <c r="F114" s="16" t="s">
        <v>23</v>
      </c>
      <c r="G114" s="17">
        <v>2022</v>
      </c>
      <c r="H114" s="18">
        <v>377.4</v>
      </c>
      <c r="I114" s="16" t="s">
        <v>24</v>
      </c>
      <c r="J114" s="16" t="s">
        <v>15</v>
      </c>
      <c r="K114" s="16" t="s">
        <v>25</v>
      </c>
      <c r="L114" s="14">
        <f t="shared" si="6"/>
        <v>44753</v>
      </c>
      <c r="M114" s="33">
        <v>44740</v>
      </c>
      <c r="N114" s="29">
        <f t="shared" si="3"/>
        <v>-13</v>
      </c>
      <c r="O114" s="32">
        <f t="shared" si="4"/>
        <v>-4906.2</v>
      </c>
    </row>
    <row r="115" spans="1:15" s="15" customFormat="1" x14ac:dyDescent="0.2">
      <c r="A115" s="7">
        <v>44713</v>
      </c>
      <c r="B115" s="16" t="s">
        <v>21</v>
      </c>
      <c r="C115" s="16" t="s">
        <v>159</v>
      </c>
      <c r="D115" s="9">
        <v>224</v>
      </c>
      <c r="E115" s="9">
        <v>1</v>
      </c>
      <c r="F115" s="16" t="s">
        <v>29</v>
      </c>
      <c r="G115" s="17">
        <v>2022</v>
      </c>
      <c r="H115" s="18">
        <v>679.25</v>
      </c>
      <c r="I115" s="16" t="s">
        <v>14</v>
      </c>
      <c r="J115" s="16" t="s">
        <v>15</v>
      </c>
      <c r="K115" s="16" t="s">
        <v>30</v>
      </c>
      <c r="L115" s="14">
        <f t="shared" si="6"/>
        <v>44753</v>
      </c>
      <c r="M115" s="33">
        <v>44741</v>
      </c>
      <c r="N115" s="29">
        <f t="shared" si="3"/>
        <v>-12</v>
      </c>
      <c r="O115" s="32">
        <f t="shared" si="4"/>
        <v>-8151</v>
      </c>
    </row>
    <row r="116" spans="1:15" s="15" customFormat="1" x14ac:dyDescent="0.2">
      <c r="A116" s="7">
        <v>44715</v>
      </c>
      <c r="B116" s="16" t="s">
        <v>21</v>
      </c>
      <c r="C116" s="16" t="s">
        <v>160</v>
      </c>
      <c r="D116" s="9">
        <v>226</v>
      </c>
      <c r="E116" s="9">
        <v>248</v>
      </c>
      <c r="F116" s="16" t="s">
        <v>57</v>
      </c>
      <c r="G116" s="17">
        <v>2022</v>
      </c>
      <c r="H116" s="18">
        <v>28.7</v>
      </c>
      <c r="I116" s="16" t="s">
        <v>58</v>
      </c>
      <c r="J116" s="16" t="s">
        <v>15</v>
      </c>
      <c r="K116" s="16" t="s">
        <v>59</v>
      </c>
      <c r="L116" s="14">
        <f t="shared" si="6"/>
        <v>44755</v>
      </c>
      <c r="M116" s="33">
        <v>44740</v>
      </c>
      <c r="N116" s="29">
        <f t="shared" si="3"/>
        <v>-15</v>
      </c>
      <c r="O116" s="32">
        <f t="shared" si="4"/>
        <v>-430.5</v>
      </c>
    </row>
    <row r="117" spans="1:15" s="15" customFormat="1" x14ac:dyDescent="0.2">
      <c r="A117" s="7">
        <v>44715</v>
      </c>
      <c r="B117" s="16" t="s">
        <v>21</v>
      </c>
      <c r="C117" s="16" t="s">
        <v>161</v>
      </c>
      <c r="D117" s="9">
        <v>228</v>
      </c>
      <c r="E117" s="9">
        <v>6</v>
      </c>
      <c r="F117" s="16" t="s">
        <v>162</v>
      </c>
      <c r="G117" s="17">
        <v>2022</v>
      </c>
      <c r="H117" s="18">
        <v>276</v>
      </c>
      <c r="I117" s="16" t="s">
        <v>24</v>
      </c>
      <c r="J117" s="16" t="s">
        <v>15</v>
      </c>
      <c r="K117" s="16" t="s">
        <v>163</v>
      </c>
      <c r="L117" s="14">
        <f t="shared" si="6"/>
        <v>44755</v>
      </c>
      <c r="M117" s="33">
        <v>44741</v>
      </c>
      <c r="N117" s="29">
        <f t="shared" si="3"/>
        <v>-14</v>
      </c>
      <c r="O117" s="32">
        <f t="shared" si="4"/>
        <v>-3864</v>
      </c>
    </row>
    <row r="118" spans="1:15" s="15" customFormat="1" x14ac:dyDescent="0.2">
      <c r="A118" s="7">
        <v>44715</v>
      </c>
      <c r="B118" s="16" t="s">
        <v>21</v>
      </c>
      <c r="C118" s="16" t="s">
        <v>164</v>
      </c>
      <c r="D118" s="9">
        <v>230</v>
      </c>
      <c r="E118" s="9">
        <v>104</v>
      </c>
      <c r="F118" s="16" t="s">
        <v>43</v>
      </c>
      <c r="G118" s="17">
        <v>2022</v>
      </c>
      <c r="H118" s="18">
        <v>134.94</v>
      </c>
      <c r="I118" s="16" t="s">
        <v>24</v>
      </c>
      <c r="J118" s="16" t="s">
        <v>15</v>
      </c>
      <c r="K118" s="16" t="s">
        <v>108</v>
      </c>
      <c r="L118" s="14">
        <f t="shared" si="6"/>
        <v>44755</v>
      </c>
      <c r="M118" s="33">
        <v>44740</v>
      </c>
      <c r="N118" s="29">
        <f t="shared" si="3"/>
        <v>-15</v>
      </c>
      <c r="O118" s="32">
        <f t="shared" si="4"/>
        <v>-2024.1</v>
      </c>
    </row>
    <row r="119" spans="1:15" s="15" customFormat="1" x14ac:dyDescent="0.2">
      <c r="A119" s="7">
        <v>44718</v>
      </c>
      <c r="B119" s="16" t="s">
        <v>21</v>
      </c>
      <c r="C119" s="16" t="s">
        <v>165</v>
      </c>
      <c r="D119" s="9">
        <v>231</v>
      </c>
      <c r="E119" s="9">
        <v>240</v>
      </c>
      <c r="F119" s="16" t="s">
        <v>40</v>
      </c>
      <c r="G119" s="17">
        <v>2022</v>
      </c>
      <c r="H119" s="18">
        <v>152</v>
      </c>
      <c r="I119" s="16" t="s">
        <v>14</v>
      </c>
      <c r="J119" s="16" t="s">
        <v>15</v>
      </c>
      <c r="K119" s="16" t="s">
        <v>41</v>
      </c>
      <c r="L119" s="14">
        <f t="shared" si="6"/>
        <v>44758</v>
      </c>
      <c r="M119" s="33">
        <v>44741</v>
      </c>
      <c r="N119" s="29">
        <f t="shared" si="3"/>
        <v>-17</v>
      </c>
      <c r="O119" s="32">
        <f t="shared" si="4"/>
        <v>-2584</v>
      </c>
    </row>
    <row r="120" spans="1:15" s="15" customFormat="1" x14ac:dyDescent="0.2">
      <c r="A120" s="7">
        <v>44718</v>
      </c>
      <c r="B120" s="16" t="s">
        <v>11</v>
      </c>
      <c r="C120" s="16" t="s">
        <v>166</v>
      </c>
      <c r="D120" s="9">
        <v>232</v>
      </c>
      <c r="E120" s="9">
        <v>231</v>
      </c>
      <c r="F120" s="16" t="s">
        <v>19</v>
      </c>
      <c r="G120" s="17">
        <v>2022</v>
      </c>
      <c r="H120" s="18">
        <v>3122</v>
      </c>
      <c r="I120" s="16" t="s">
        <v>20</v>
      </c>
      <c r="J120" s="16" t="s">
        <v>15</v>
      </c>
      <c r="K120" s="16"/>
      <c r="L120" s="14">
        <v>44720</v>
      </c>
      <c r="M120" s="33">
        <v>44720</v>
      </c>
      <c r="N120" s="29">
        <f t="shared" si="3"/>
        <v>0</v>
      </c>
      <c r="O120" s="32">
        <f t="shared" si="4"/>
        <v>0</v>
      </c>
    </row>
    <row r="121" spans="1:15" s="15" customFormat="1" x14ac:dyDescent="0.2">
      <c r="A121" s="7">
        <v>44719</v>
      </c>
      <c r="B121" s="16" t="s">
        <v>21</v>
      </c>
      <c r="C121" s="16" t="s">
        <v>167</v>
      </c>
      <c r="D121" s="9">
        <v>233</v>
      </c>
      <c r="E121" s="9">
        <v>61</v>
      </c>
      <c r="F121" s="16" t="s">
        <v>74</v>
      </c>
      <c r="G121" s="17">
        <v>2022</v>
      </c>
      <c r="H121" s="18">
        <v>1820.59</v>
      </c>
      <c r="I121" s="16" t="s">
        <v>24</v>
      </c>
      <c r="J121" s="16" t="s">
        <v>15</v>
      </c>
      <c r="K121" s="16" t="s">
        <v>75</v>
      </c>
      <c r="L121" s="14">
        <f t="shared" si="6"/>
        <v>44759</v>
      </c>
      <c r="M121" s="33">
        <v>44741</v>
      </c>
      <c r="N121" s="29">
        <f t="shared" si="3"/>
        <v>-18</v>
      </c>
      <c r="O121" s="32">
        <f t="shared" si="4"/>
        <v>-32770.619999999995</v>
      </c>
    </row>
    <row r="122" spans="1:15" s="15" customFormat="1" x14ac:dyDescent="0.2">
      <c r="A122" s="7">
        <v>44719</v>
      </c>
      <c r="B122" s="16" t="s">
        <v>21</v>
      </c>
      <c r="C122" s="16" t="s">
        <v>168</v>
      </c>
      <c r="D122" s="9">
        <v>234</v>
      </c>
      <c r="E122" s="9">
        <v>61</v>
      </c>
      <c r="F122" s="16" t="s">
        <v>74</v>
      </c>
      <c r="G122" s="17">
        <v>2022</v>
      </c>
      <c r="H122" s="18">
        <v>6.48</v>
      </c>
      <c r="I122" s="16" t="s">
        <v>24</v>
      </c>
      <c r="J122" s="16" t="s">
        <v>15</v>
      </c>
      <c r="K122" s="16" t="s">
        <v>75</v>
      </c>
      <c r="L122" s="14">
        <f t="shared" si="6"/>
        <v>44759</v>
      </c>
      <c r="M122" s="33">
        <v>44741</v>
      </c>
      <c r="N122" s="29">
        <f t="shared" si="3"/>
        <v>-18</v>
      </c>
      <c r="O122" s="32">
        <f t="shared" si="4"/>
        <v>-116.64000000000001</v>
      </c>
    </row>
    <row r="123" spans="1:15" s="15" customFormat="1" x14ac:dyDescent="0.2">
      <c r="A123" s="7">
        <v>44719</v>
      </c>
      <c r="B123" s="16" t="s">
        <v>11</v>
      </c>
      <c r="C123" s="16" t="s">
        <v>169</v>
      </c>
      <c r="D123" s="9">
        <v>235</v>
      </c>
      <c r="E123" s="9">
        <v>232</v>
      </c>
      <c r="F123" s="16" t="s">
        <v>170</v>
      </c>
      <c r="G123" s="17">
        <v>2022</v>
      </c>
      <c r="H123" s="18">
        <v>3283.24</v>
      </c>
      <c r="I123" s="16" t="s">
        <v>24</v>
      </c>
      <c r="J123" s="16" t="s">
        <v>15</v>
      </c>
      <c r="K123" s="16"/>
      <c r="L123" s="14">
        <f t="shared" si="6"/>
        <v>44759</v>
      </c>
      <c r="M123" s="33">
        <v>44740</v>
      </c>
      <c r="N123" s="29">
        <f t="shared" si="3"/>
        <v>-19</v>
      </c>
      <c r="O123" s="32">
        <f t="shared" si="4"/>
        <v>-62381.56</v>
      </c>
    </row>
    <row r="124" spans="1:15" s="15" customFormat="1" x14ac:dyDescent="0.2">
      <c r="A124" s="7">
        <v>44720</v>
      </c>
      <c r="B124" s="16" t="s">
        <v>21</v>
      </c>
      <c r="C124" s="16" t="s">
        <v>171</v>
      </c>
      <c r="D124" s="9">
        <v>236</v>
      </c>
      <c r="E124" s="9">
        <v>153</v>
      </c>
      <c r="F124" s="16" t="s">
        <v>52</v>
      </c>
      <c r="G124" s="17">
        <v>2022</v>
      </c>
      <c r="H124" s="18">
        <v>601.66</v>
      </c>
      <c r="I124" s="16" t="s">
        <v>24</v>
      </c>
      <c r="J124" s="16" t="s">
        <v>15</v>
      </c>
      <c r="K124" s="16" t="s">
        <v>53</v>
      </c>
      <c r="L124" s="14">
        <f t="shared" si="6"/>
        <v>44760</v>
      </c>
      <c r="M124" s="33">
        <v>44741</v>
      </c>
      <c r="N124" s="29">
        <f t="shared" si="3"/>
        <v>-19</v>
      </c>
      <c r="O124" s="32">
        <f t="shared" si="4"/>
        <v>-11431.539999999999</v>
      </c>
    </row>
    <row r="125" spans="1:15" s="15" customFormat="1" x14ac:dyDescent="0.2">
      <c r="A125" s="7">
        <v>44720</v>
      </c>
      <c r="B125" s="16" t="s">
        <v>21</v>
      </c>
      <c r="C125" s="16" t="s">
        <v>172</v>
      </c>
      <c r="D125" s="9">
        <v>237</v>
      </c>
      <c r="E125" s="9">
        <v>153</v>
      </c>
      <c r="F125" s="16" t="s">
        <v>52</v>
      </c>
      <c r="G125" s="17">
        <v>2022</v>
      </c>
      <c r="H125" s="18">
        <v>1183.42</v>
      </c>
      <c r="I125" s="16" t="s">
        <v>24</v>
      </c>
      <c r="J125" s="16" t="s">
        <v>15</v>
      </c>
      <c r="K125" s="16" t="s">
        <v>173</v>
      </c>
      <c r="L125" s="14">
        <f t="shared" si="6"/>
        <v>44760</v>
      </c>
      <c r="M125" s="33">
        <v>44741</v>
      </c>
      <c r="N125" s="29">
        <f t="shared" si="3"/>
        <v>-19</v>
      </c>
      <c r="O125" s="32">
        <f t="shared" si="4"/>
        <v>-22484.980000000003</v>
      </c>
    </row>
    <row r="126" spans="1:15" s="15" customFormat="1" x14ac:dyDescent="0.2">
      <c r="A126" s="7">
        <v>44720</v>
      </c>
      <c r="B126" s="16" t="s">
        <v>11</v>
      </c>
      <c r="C126" s="16" t="s">
        <v>174</v>
      </c>
      <c r="D126" s="9">
        <v>238</v>
      </c>
      <c r="E126" s="9">
        <v>217</v>
      </c>
      <c r="F126" s="16" t="s">
        <v>77</v>
      </c>
      <c r="G126" s="17">
        <v>2022</v>
      </c>
      <c r="H126" s="18">
        <v>91.32</v>
      </c>
      <c r="I126" s="16" t="s">
        <v>20</v>
      </c>
      <c r="J126" s="16" t="s">
        <v>15</v>
      </c>
      <c r="K126" s="16"/>
      <c r="L126" s="14">
        <v>44720</v>
      </c>
      <c r="M126" s="33">
        <v>44739</v>
      </c>
      <c r="N126" s="29">
        <f t="shared" si="3"/>
        <v>19</v>
      </c>
      <c r="O126" s="32">
        <f t="shared" si="4"/>
        <v>1735.08</v>
      </c>
    </row>
    <row r="127" spans="1:15" s="15" customFormat="1" x14ac:dyDescent="0.2">
      <c r="A127" s="7">
        <v>44722</v>
      </c>
      <c r="B127" s="16" t="s">
        <v>21</v>
      </c>
      <c r="C127" s="16" t="s">
        <v>175</v>
      </c>
      <c r="D127" s="9">
        <v>240</v>
      </c>
      <c r="E127" s="9">
        <v>58</v>
      </c>
      <c r="F127" s="16" t="s">
        <v>71</v>
      </c>
      <c r="G127" s="17">
        <v>2022</v>
      </c>
      <c r="H127" s="18">
        <v>332.79</v>
      </c>
      <c r="I127" s="16" t="s">
        <v>24</v>
      </c>
      <c r="J127" s="16" t="s">
        <v>15</v>
      </c>
      <c r="K127" s="16" t="s">
        <v>72</v>
      </c>
      <c r="L127" s="14">
        <f t="shared" si="6"/>
        <v>44762</v>
      </c>
      <c r="M127" s="33">
        <v>44741</v>
      </c>
      <c r="N127" s="29">
        <f t="shared" si="3"/>
        <v>-21</v>
      </c>
      <c r="O127" s="32">
        <f t="shared" si="4"/>
        <v>-6988.59</v>
      </c>
    </row>
    <row r="128" spans="1:15" s="15" customFormat="1" x14ac:dyDescent="0.2">
      <c r="A128" s="7">
        <v>44722</v>
      </c>
      <c r="B128" s="16" t="s">
        <v>21</v>
      </c>
      <c r="C128" s="16" t="s">
        <v>176</v>
      </c>
      <c r="D128" s="9">
        <v>241</v>
      </c>
      <c r="E128" s="9">
        <v>245</v>
      </c>
      <c r="F128" s="16" t="s">
        <v>36</v>
      </c>
      <c r="G128" s="17">
        <v>2022</v>
      </c>
      <c r="H128" s="18">
        <v>2027.65</v>
      </c>
      <c r="I128" s="16" t="s">
        <v>14</v>
      </c>
      <c r="J128" s="16" t="s">
        <v>15</v>
      </c>
      <c r="K128" s="16" t="s">
        <v>37</v>
      </c>
      <c r="L128" s="14">
        <f t="shared" si="6"/>
        <v>44762</v>
      </c>
      <c r="M128" s="33">
        <v>44741</v>
      </c>
      <c r="N128" s="29">
        <f t="shared" si="3"/>
        <v>-21</v>
      </c>
      <c r="O128" s="32">
        <f t="shared" si="4"/>
        <v>-42580.65</v>
      </c>
    </row>
    <row r="129" spans="1:15" s="15" customFormat="1" x14ac:dyDescent="0.2">
      <c r="A129" s="7">
        <v>44722</v>
      </c>
      <c r="B129" s="16" t="s">
        <v>21</v>
      </c>
      <c r="C129" s="16" t="s">
        <v>177</v>
      </c>
      <c r="D129" s="9">
        <v>242</v>
      </c>
      <c r="E129" s="9">
        <v>49</v>
      </c>
      <c r="F129" s="16" t="s">
        <v>178</v>
      </c>
      <c r="G129" s="17">
        <v>2022</v>
      </c>
      <c r="H129" s="18">
        <v>1069</v>
      </c>
      <c r="I129" s="16" t="s">
        <v>24</v>
      </c>
      <c r="J129" s="16" t="s">
        <v>15</v>
      </c>
      <c r="K129" s="16" t="s">
        <v>179</v>
      </c>
      <c r="L129" s="14">
        <f t="shared" si="6"/>
        <v>44762</v>
      </c>
      <c r="M129" s="33">
        <v>44741</v>
      </c>
      <c r="N129" s="29">
        <f t="shared" si="3"/>
        <v>-21</v>
      </c>
      <c r="O129" s="32">
        <f t="shared" si="4"/>
        <v>-22449</v>
      </c>
    </row>
    <row r="130" spans="1:15" s="15" customFormat="1" x14ac:dyDescent="0.2">
      <c r="A130" s="7">
        <v>44723</v>
      </c>
      <c r="B130" s="16" t="s">
        <v>21</v>
      </c>
      <c r="C130" s="16" t="s">
        <v>180</v>
      </c>
      <c r="D130" s="9">
        <v>243</v>
      </c>
      <c r="E130" s="9">
        <v>105</v>
      </c>
      <c r="F130" s="16" t="s">
        <v>64</v>
      </c>
      <c r="G130" s="17">
        <v>2022</v>
      </c>
      <c r="H130" s="18">
        <v>440.73</v>
      </c>
      <c r="I130" s="16" t="s">
        <v>14</v>
      </c>
      <c r="J130" s="16" t="s">
        <v>15</v>
      </c>
      <c r="K130" s="16" t="s">
        <v>65</v>
      </c>
      <c r="L130" s="14">
        <f t="shared" si="6"/>
        <v>44763</v>
      </c>
      <c r="M130" s="33">
        <v>44741</v>
      </c>
      <c r="N130" s="29">
        <f t="shared" ref="N130:N133" si="7">M130-L130</f>
        <v>-22</v>
      </c>
      <c r="O130" s="32">
        <f t="shared" ref="O130:O133" si="8">H130*N130</f>
        <v>-9696.0600000000013</v>
      </c>
    </row>
    <row r="131" spans="1:15" s="15" customFormat="1" x14ac:dyDescent="0.2">
      <c r="A131" s="7">
        <v>44723</v>
      </c>
      <c r="B131" s="16" t="s">
        <v>21</v>
      </c>
      <c r="C131" s="16" t="s">
        <v>181</v>
      </c>
      <c r="D131" s="9">
        <v>244</v>
      </c>
      <c r="E131" s="9">
        <v>213</v>
      </c>
      <c r="F131" s="16" t="s">
        <v>90</v>
      </c>
      <c r="G131" s="17">
        <v>2022</v>
      </c>
      <c r="H131" s="18">
        <v>10.52</v>
      </c>
      <c r="I131" s="16" t="s">
        <v>91</v>
      </c>
      <c r="J131" s="16" t="s">
        <v>15</v>
      </c>
      <c r="K131" s="16"/>
      <c r="L131" s="14">
        <v>44715</v>
      </c>
      <c r="M131" s="33">
        <v>44715</v>
      </c>
      <c r="N131" s="29">
        <f t="shared" si="7"/>
        <v>0</v>
      </c>
      <c r="O131" s="32">
        <f t="shared" si="8"/>
        <v>0</v>
      </c>
    </row>
    <row r="132" spans="1:15" s="15" customFormat="1" x14ac:dyDescent="0.2">
      <c r="A132" s="7">
        <v>44723</v>
      </c>
      <c r="B132" s="16" t="s">
        <v>21</v>
      </c>
      <c r="C132" s="16" t="s">
        <v>182</v>
      </c>
      <c r="D132" s="9">
        <v>246</v>
      </c>
      <c r="E132" s="9">
        <v>276</v>
      </c>
      <c r="F132" s="16" t="s">
        <v>109</v>
      </c>
      <c r="G132" s="17">
        <v>2022</v>
      </c>
      <c r="H132" s="18">
        <v>1247.94</v>
      </c>
      <c r="I132" s="16" t="s">
        <v>14</v>
      </c>
      <c r="J132" s="16" t="s">
        <v>15</v>
      </c>
      <c r="K132" s="16" t="s">
        <v>116</v>
      </c>
      <c r="L132" s="14">
        <f>A132+40</f>
        <v>44763</v>
      </c>
      <c r="M132" s="33">
        <v>44741</v>
      </c>
      <c r="N132" s="29">
        <f t="shared" si="7"/>
        <v>-22</v>
      </c>
      <c r="O132" s="32">
        <f t="shared" si="8"/>
        <v>-27454.68</v>
      </c>
    </row>
    <row r="133" spans="1:15" s="15" customFormat="1" x14ac:dyDescent="0.2">
      <c r="A133" s="7">
        <v>44729</v>
      </c>
      <c r="B133" s="16" t="s">
        <v>21</v>
      </c>
      <c r="C133" s="16" t="s">
        <v>183</v>
      </c>
      <c r="D133" s="9">
        <v>249</v>
      </c>
      <c r="E133" s="9">
        <v>270</v>
      </c>
      <c r="F133" s="16" t="s">
        <v>33</v>
      </c>
      <c r="G133" s="17">
        <v>2022</v>
      </c>
      <c r="H133" s="18">
        <v>2474.85</v>
      </c>
      <c r="I133" s="16" t="s">
        <v>14</v>
      </c>
      <c r="J133" s="16" t="s">
        <v>15</v>
      </c>
      <c r="K133" s="16"/>
      <c r="L133" s="14">
        <f t="shared" ref="L133" si="9">A133+40</f>
        <v>44769</v>
      </c>
      <c r="M133" s="33">
        <v>44741</v>
      </c>
      <c r="N133" s="29">
        <f t="shared" si="7"/>
        <v>-28</v>
      </c>
      <c r="O133" s="32">
        <f t="shared" si="8"/>
        <v>-69295.8</v>
      </c>
    </row>
    <row r="134" spans="1:15" s="15" customFormat="1" x14ac:dyDescent="0.2">
      <c r="A134" s="19"/>
      <c r="B134" s="19"/>
      <c r="C134" s="19"/>
      <c r="D134" s="20"/>
      <c r="E134" s="20"/>
      <c r="F134" s="19"/>
      <c r="G134" s="19"/>
      <c r="H134" s="21"/>
      <c r="I134" s="19"/>
      <c r="J134" s="19"/>
      <c r="K134" s="19"/>
      <c r="L134" s="19"/>
      <c r="M134" s="27"/>
      <c r="N134" s="30"/>
      <c r="O134" s="27"/>
    </row>
    <row r="135" spans="1:15" s="15" customFormat="1" x14ac:dyDescent="0.2">
      <c r="D135" s="22"/>
      <c r="E135" s="22"/>
      <c r="H135" s="35">
        <f>SUM(H9:H134)</f>
        <v>94217.669999999984</v>
      </c>
      <c r="M135" s="28"/>
      <c r="N135" s="28"/>
      <c r="O135" s="36">
        <f>SUM(O9:O134)</f>
        <v>334073.0299999995</v>
      </c>
    </row>
    <row r="136" spans="1:15" s="15" customFormat="1" x14ac:dyDescent="0.2">
      <c r="D136" s="22"/>
      <c r="E136" s="22"/>
      <c r="H136" s="23"/>
      <c r="M136" s="28"/>
      <c r="N136" s="28"/>
      <c r="O136" s="28"/>
    </row>
    <row r="137" spans="1:15" s="15" customFormat="1" x14ac:dyDescent="0.2">
      <c r="A137" s="24"/>
      <c r="B137" s="24"/>
      <c r="C137" s="24"/>
      <c r="D137" s="22"/>
      <c r="E137" s="22"/>
      <c r="H137" s="23"/>
      <c r="L137" s="43" t="s">
        <v>238</v>
      </c>
      <c r="M137" s="41"/>
      <c r="N137" s="42"/>
      <c r="O137" s="37">
        <f>O135/H135</f>
        <v>3.5457577119026564</v>
      </c>
    </row>
    <row r="138" spans="1:15" s="15" customFormat="1" x14ac:dyDescent="0.2">
      <c r="A138" s="24"/>
      <c r="B138" s="24"/>
      <c r="D138" s="22"/>
      <c r="E138" s="22"/>
      <c r="H138" s="23"/>
      <c r="M138" s="28"/>
      <c r="N138" s="28"/>
      <c r="O138" s="28"/>
    </row>
    <row r="139" spans="1:15" s="15" customFormat="1" x14ac:dyDescent="0.2">
      <c r="D139" s="22"/>
      <c r="E139" s="22"/>
      <c r="H139" s="23"/>
      <c r="M139" s="28"/>
      <c r="N139" s="28"/>
      <c r="O139" s="28"/>
    </row>
  </sheetData>
  <autoFilter ref="A8:O133" xr:uid="{00000000-0009-0000-0000-000000000000}"/>
  <mergeCells count="2">
    <mergeCell ref="C2:F2"/>
    <mergeCell ref="L137:N137"/>
  </mergeCells>
  <pageMargins left="0.23622047244094491" right="0.23622047244094491" top="0.74803149606299213" bottom="0.74803149606299213" header="0.31496062992125984" footer="0.31496062992125984"/>
  <pageSetup paperSize="8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Amministrazione</dc:creator>
  <cp:lastModifiedBy>ricky</cp:lastModifiedBy>
  <cp:lastPrinted>2022-07-22T17:15:57Z</cp:lastPrinted>
  <dcterms:created xsi:type="dcterms:W3CDTF">2022-06-29T16:11:59Z</dcterms:created>
  <dcterms:modified xsi:type="dcterms:W3CDTF">2022-07-22T17:24:13Z</dcterms:modified>
</cp:coreProperties>
</file>